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04_益田市\"/>
    </mc:Choice>
  </mc:AlternateContent>
  <workbookProtection workbookAlgorithmName="SHA-512" workbookHashValue="WbLIbtTX3Fm0kdL/891NyLUt7hcg60F2srcRQtn0jAawTFf4wOpvcqGR4MtPd830YYFaj5l16kzh8eH1XWdvkQ==" workbookSaltValue="y15uMzZis3kJq+IyvA+s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<sst xmlns="http://schemas.openxmlformats.org/spreadsheetml/2006/main" count="228" uniqueCount="113">
  <si>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</si>
  <si>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</si>
  <si>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</si>
  <si>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</si>
  <si>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</si>
  <si>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</si>
  <si>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</si>
  <si>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</si>
  <si>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</si>
  <si>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</si>
  <si>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</si>
  <si>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</si>
  <si>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</si>
  <si>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</si>
  <si>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</si>
  <si>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</si>
  <si>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</si>
  <si>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</si>
  <si>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</si>
  <si>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</si>
  <si>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</si>
  <si>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</si>
  <si>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</si>
  <si>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</si>
  <si>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</si>
  <si>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</si>
  <si>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</si>
  <si>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</si>
  <si>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</si>
  <si>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</si>
  <si>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</si>
  <si>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</si>
  <si>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</si>
  <si>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</si>
  <si>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</si>
  <si>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</si>
  <si>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</si>
  <si>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</si>
  <si>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</si>
  <si>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</si>
  <si>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</si>
  <si>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</si>
  <si>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</si>
  <si>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</si>
  <si>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</si>
  <si>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</si>
  <si>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</si>
  <si>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</si>
  <si>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</si>
  <si>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</si>
  <si>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</si>
  <si>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</si>
  <si>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</si>
  <si>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</si>
  <si>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</si>
  <si>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</si>
  <si>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</si>
  <si>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</si>
  <si>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</si>
  <si>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</si>
  <si>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</si>
  <si>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</si>
  <si>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</si>
  <si>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</si>
  <si>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</si>
  <si>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</si>
  <si>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</si>
  <si>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</si>
  <si>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</si>
  <si>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</si>
  <si>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</si>
  <si>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</si>
  <si>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</si>
  <si>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</si>
  <si>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</si>
  <si>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</si>
  <si>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</si>
  <si>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</si>
  <si>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</si>
  <si>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</si>
  <si>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</si>
  <si>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</si>
  <si>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</si>
  <si>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</si>
  <si>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</si>
  <si>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</si>
  <si>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</si>
  <si>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</si>
  <si>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</si>
  <si>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</si>
  <si>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</si>
  <si>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</si>
  <si>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</si>
  <si>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</si>
  <si>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</si>
  <si>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</si>
  <si>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</si>
  <si>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</si>
  <si>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</si>
  <si>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</si>
  <si>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</si>
  <si>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</si>
  <si>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</si>
  <si>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</si>
  <si>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</si>
  <si>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</si>
  <si>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</si>
  <si>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</si>
  <si>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</si>
  <si>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</si>
  <si>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平均値を上回り、数値も年々増加しており、施設の老朽化が進んでいる。
②管路経年化率
　簡水統合による施設の増加、法定耐用年数に達する管路が増加する年代に入り数値が上昇している傾向にある。
③管路更新率
　耐震化の重要度、緊急度、管路の劣化状況等を踏まえて策定された施設耐震化更新計画に令和2年度より着手し、計画的に老朽施設の更新、耐震化を進めており、昨年度より上昇したが、類似団体より下回っているので引き続き改善していく必要がある。</t>
    <rPh sb="14" eb="17">
      <t>ヘイキンチ</t>
    </rPh>
    <rPh sb="57" eb="59">
      <t>カンスイ</t>
    </rPh>
    <rPh sb="59" eb="61">
      <t>トウゴウ</t>
    </rPh>
    <rPh sb="64" eb="66">
      <t>シセツ</t>
    </rPh>
    <rPh sb="67" eb="69">
      <t>ゾウカ</t>
    </rPh>
    <rPh sb="70" eb="72">
      <t>ホウテイ</t>
    </rPh>
    <rPh sb="72" eb="74">
      <t>タイヨウ</t>
    </rPh>
    <rPh sb="74" eb="76">
      <t>ネンスウ</t>
    </rPh>
    <rPh sb="77" eb="78">
      <t>タッ</t>
    </rPh>
    <rPh sb="80" eb="82">
      <t>カンロ</t>
    </rPh>
    <rPh sb="83" eb="85">
      <t>ゾウカ</t>
    </rPh>
    <rPh sb="87" eb="89">
      <t>ネンダイ</t>
    </rPh>
    <rPh sb="90" eb="91">
      <t>ハイ</t>
    </rPh>
    <rPh sb="92" eb="94">
      <t>スウチ</t>
    </rPh>
    <rPh sb="95" eb="97">
      <t>ジョウショウ</t>
    </rPh>
    <rPh sb="101" eb="103">
      <t>ケイコウ</t>
    </rPh>
    <rPh sb="146" eb="148">
      <t>シセツ</t>
    </rPh>
    <rPh sb="148" eb="151">
      <t>タイシンカ</t>
    </rPh>
    <rPh sb="151" eb="153">
      <t>コウシン</t>
    </rPh>
    <rPh sb="153" eb="155">
      <t>ケイカク</t>
    </rPh>
    <rPh sb="156" eb="158">
      <t>レイワ</t>
    </rPh>
    <rPh sb="159" eb="161">
      <t>ネンド</t>
    </rPh>
    <rPh sb="163" eb="165">
      <t>チャクシュ</t>
    </rPh>
    <rPh sb="167" eb="170">
      <t>ケイカクテキ</t>
    </rPh>
    <rPh sb="171" eb="173">
      <t>ロウキュウ</t>
    </rPh>
    <rPh sb="173" eb="175">
      <t>シセツ</t>
    </rPh>
    <rPh sb="176" eb="178">
      <t>コウシン</t>
    </rPh>
    <rPh sb="179" eb="182">
      <t>タイシンカ</t>
    </rPh>
    <rPh sb="183" eb="184">
      <t>スス</t>
    </rPh>
    <rPh sb="189" eb="192">
      <t>サクネンド</t>
    </rPh>
    <rPh sb="194" eb="196">
      <t>ジョウショウ</t>
    </rPh>
    <rPh sb="206" eb="208">
      <t>シタマワ</t>
    </rPh>
    <rPh sb="214" eb="215">
      <t>ヒ</t>
    </rPh>
    <rPh sb="216" eb="217">
      <t>ツヅ</t>
    </rPh>
    <rPh sb="224" eb="226">
      <t>ヒツヨウ</t>
    </rPh>
    <phoneticPr fontId="4"/>
  </si>
  <si>
    <t>・平成30年度の簡易水道事業を統合したことや、また人口減の影響により有収水量の減少傾向は続いている。
・令和2年10月より3年間かけて段階的に行っている料金改定の激減緩和措置期間が令和4年10月に終了し、平均改定率 22.72％の料金に移行となる。今後も老朽化資産等の更新を進めるため、収益を確保し一層の経営健全化を進める。
・管路の更新については施設耐震化更新計画に基づき老朽管の更新、耐震化を進め、有収率の向上を図るとともに、清浄にして豊富低廉な水の安定供給を引き続き進めていく。</t>
    <rPh sb="1" eb="3">
      <t>ヘイセイ</t>
    </rPh>
    <rPh sb="5" eb="7">
      <t>ネンド</t>
    </rPh>
    <rPh sb="39" eb="41">
      <t>ゲンショウ</t>
    </rPh>
    <rPh sb="41" eb="43">
      <t>ケイコウ</t>
    </rPh>
    <rPh sb="44" eb="45">
      <t>ツヅ</t>
    </rPh>
    <rPh sb="52" eb="54">
      <t>レイワ</t>
    </rPh>
    <rPh sb="55" eb="56">
      <t>ネン</t>
    </rPh>
    <rPh sb="58" eb="59">
      <t>ガツ</t>
    </rPh>
    <rPh sb="62" eb="64">
      <t>ネンカン</t>
    </rPh>
    <rPh sb="67" eb="70">
      <t>ダンカイテキ</t>
    </rPh>
    <rPh sb="71" eb="72">
      <t>オコナ</t>
    </rPh>
    <rPh sb="76" eb="78">
      <t>リョウキン</t>
    </rPh>
    <rPh sb="81" eb="87">
      <t>ゲキゲンカンワソチ</t>
    </rPh>
    <rPh sb="87" eb="89">
      <t>キカン</t>
    </rPh>
    <rPh sb="104" eb="106">
      <t>カイテイ</t>
    </rPh>
    <rPh sb="106" eb="107">
      <t>リツ</t>
    </rPh>
    <rPh sb="115" eb="117">
      <t>リョウキン</t>
    </rPh>
    <rPh sb="118" eb="120">
      <t>イコウ</t>
    </rPh>
    <rPh sb="143" eb="145">
      <t>シュウエキ</t>
    </rPh>
    <rPh sb="146" eb="148">
      <t>カクホ</t>
    </rPh>
    <rPh sb="149" eb="151">
      <t>イッソウ</t>
    </rPh>
    <rPh sb="152" eb="154">
      <t>ケイエイ</t>
    </rPh>
    <rPh sb="154" eb="157">
      <t>ケンゼンカ</t>
    </rPh>
    <rPh sb="158" eb="159">
      <t>スス</t>
    </rPh>
    <rPh sb="164" eb="166">
      <t>カンロ</t>
    </rPh>
    <rPh sb="167" eb="169">
      <t>コウシン</t>
    </rPh>
    <rPh sb="174" eb="176">
      <t>シセツ</t>
    </rPh>
    <rPh sb="176" eb="179">
      <t>タイシンカ</t>
    </rPh>
    <rPh sb="179" eb="181">
      <t>コウシン</t>
    </rPh>
    <rPh sb="181" eb="183">
      <t>ケイカク</t>
    </rPh>
    <rPh sb="184" eb="185">
      <t>モト</t>
    </rPh>
    <rPh sb="187" eb="189">
      <t>ロウキュウ</t>
    </rPh>
    <rPh sb="189" eb="190">
      <t>カン</t>
    </rPh>
    <rPh sb="191" eb="193">
      <t>コウシン</t>
    </rPh>
    <rPh sb="194" eb="197">
      <t>タイシンカ</t>
    </rPh>
    <rPh sb="198" eb="199">
      <t>スス</t>
    </rPh>
    <rPh sb="201" eb="204">
      <t>ユウシュウリツ</t>
    </rPh>
    <rPh sb="205" eb="207">
      <t>コウジョウ</t>
    </rPh>
    <rPh sb="208" eb="209">
      <t>ハカ</t>
    </rPh>
    <rPh sb="215" eb="217">
      <t>セイジョウ</t>
    </rPh>
    <rPh sb="220" eb="222">
      <t>ホウフ</t>
    </rPh>
    <rPh sb="222" eb="224">
      <t>テイレン</t>
    </rPh>
    <rPh sb="225" eb="226">
      <t>ミズ</t>
    </rPh>
    <rPh sb="227" eb="229">
      <t>アンテイ</t>
    </rPh>
    <rPh sb="229" eb="231">
      <t>キョウキュウ</t>
    </rPh>
    <rPh sb="232" eb="233">
      <t>ヒ</t>
    </rPh>
    <rPh sb="234" eb="235">
      <t>ツヅ</t>
    </rPh>
    <rPh sb="236" eb="237">
      <t>スス</t>
    </rPh>
    <phoneticPr fontId="4"/>
  </si>
  <si>
    <r>
      <t>①経常収支比率
　平成30年度の</t>
    </r>
    <r>
      <rPr>
        <sz val="9"/>
        <rFont val="ＭＳ ゴシック"/>
        <family val="3"/>
        <charset val="128"/>
      </rPr>
      <t>簡水統合の影響により、例年平均値を大きく下回っていたが、前年比での給水収益の増（100.3％）や他会計補助金等の営業外収益の増により数値が上昇している。
②累積欠損金比率　
　累積欠損金は発生していない。
③流動比率
　未払金が増加したが、流動資産、流動負債ともに前年度より増加しため、類似団体並の良好な状態を保っている。
④企業債残高対給水収益比率　
　簡水統合により引き継いた企業債が影響し、類似団体を下回っていたが、令和2年10月から実施している料金増額改定等により数値は類似団体以下の良好な状態に改善している。
⑤料金回収率
　修繕費等の費用は年々増加しているが、料金増額改定の効果により給水収益が増加し、数値は類似団体以上の良好な状態に改善している。引き続き適切な料金収入の確保に努める。
⑥給水原価
　簡水統合の影響及び修繕費等の増加により近年数値が悪化していたが、昨年度有収水量が増加し、数値は類似団体並の良好な状態に保たれている。
⑦施設利用率
　施設利用率は統合前より引き続き高い水準を保っており、有用に施設が活用され、今後給水人口減少等の影響も想定されるため、将来的に管路のダウンサイジング等の検討が必要となる。
⑧有収率　
　水道管更新や漏水調査等により有収率を上げるよう努めているが、類似団体を大きく下回っており、引き続き老朽化した水道管の更新を進める必要がある。
　</t>
    </r>
    <rPh sb="1" eb="3">
      <t>ケイジョウ</t>
    </rPh>
    <rPh sb="3" eb="5">
      <t>シュウシ</t>
    </rPh>
    <rPh sb="5" eb="7">
      <t>ヒリツ</t>
    </rPh>
    <rPh sb="21" eb="23">
      <t>エイキョウ</t>
    </rPh>
    <rPh sb="27" eb="29">
      <t>レイネン</t>
    </rPh>
    <rPh sb="29" eb="32">
      <t>ヘイキンチ</t>
    </rPh>
    <rPh sb="33" eb="34">
      <t>オオ</t>
    </rPh>
    <rPh sb="36" eb="38">
      <t>シタマワ</t>
    </rPh>
    <rPh sb="44" eb="47">
      <t>ゼンネンヒ</t>
    </rPh>
    <rPh sb="64" eb="65">
      <t>タ</t>
    </rPh>
    <rPh sb="65" eb="67">
      <t>カイケイ</t>
    </rPh>
    <rPh sb="67" eb="70">
      <t>ホジョキン</t>
    </rPh>
    <rPh sb="70" eb="71">
      <t>トウ</t>
    </rPh>
    <rPh sb="72" eb="75">
      <t>エイギョウガイ</t>
    </rPh>
    <rPh sb="75" eb="77">
      <t>シュウエキ</t>
    </rPh>
    <rPh sb="78" eb="79">
      <t>ゾウ</t>
    </rPh>
    <rPh sb="82" eb="84">
      <t>スウチ</t>
    </rPh>
    <rPh sb="85" eb="87">
      <t>ジョウショウ</t>
    </rPh>
    <rPh sb="94" eb="96">
      <t>ルイセキ</t>
    </rPh>
    <rPh sb="96" eb="98">
      <t>ケッソン</t>
    </rPh>
    <rPh sb="98" eb="99">
      <t>キン</t>
    </rPh>
    <rPh sb="99" eb="101">
      <t>ヒリツ</t>
    </rPh>
    <rPh sb="104" eb="106">
      <t>ルイセキ</t>
    </rPh>
    <rPh sb="106" eb="108">
      <t>ケッソン</t>
    </rPh>
    <rPh sb="108" eb="109">
      <t>キン</t>
    </rPh>
    <rPh sb="110" eb="112">
      <t>ハッセイ</t>
    </rPh>
    <rPh sb="120" eb="122">
      <t>リュウドウ</t>
    </rPh>
    <rPh sb="122" eb="124">
      <t>ヒリツ</t>
    </rPh>
    <rPh sb="130" eb="132">
      <t>ゾウカ</t>
    </rPh>
    <rPh sb="141" eb="143">
      <t>リュウドウ</t>
    </rPh>
    <rPh sb="143" eb="145">
      <t>フサイ</t>
    </rPh>
    <rPh sb="148" eb="151">
      <t>ゼンネンド</t>
    </rPh>
    <rPh sb="153" eb="155">
      <t>ゾウカ</t>
    </rPh>
    <rPh sb="159" eb="161">
      <t>ルイジ</t>
    </rPh>
    <rPh sb="161" eb="163">
      <t>ダンタイ</t>
    </rPh>
    <rPh sb="163" eb="164">
      <t>ナミ</t>
    </rPh>
    <rPh sb="165" eb="167">
      <t>リョウコウ</t>
    </rPh>
    <rPh sb="168" eb="170">
      <t>ジョウタイ</t>
    </rPh>
    <rPh sb="171" eb="172">
      <t>タモ</t>
    </rPh>
    <rPh sb="194" eb="196">
      <t>カンスイ</t>
    </rPh>
    <rPh sb="196" eb="198">
      <t>トウゴウ</t>
    </rPh>
    <rPh sb="201" eb="202">
      <t>ヒ</t>
    </rPh>
    <rPh sb="203" eb="204">
      <t>ツ</t>
    </rPh>
    <rPh sb="206" eb="208">
      <t>キギョウ</t>
    </rPh>
    <rPh sb="208" eb="209">
      <t>サイ</t>
    </rPh>
    <rPh sb="210" eb="212">
      <t>エイキョウ</t>
    </rPh>
    <rPh sb="214" eb="216">
      <t>ルイジ</t>
    </rPh>
    <rPh sb="216" eb="218">
      <t>ダンタイ</t>
    </rPh>
    <rPh sb="219" eb="221">
      <t>シタマワ</t>
    </rPh>
    <rPh sb="227" eb="229">
      <t>レイワ</t>
    </rPh>
    <rPh sb="230" eb="231">
      <t>ネン</t>
    </rPh>
    <rPh sb="233" eb="234">
      <t>ガツ</t>
    </rPh>
    <rPh sb="236" eb="238">
      <t>ジッシ</t>
    </rPh>
    <rPh sb="242" eb="244">
      <t>リョウキン</t>
    </rPh>
    <rPh sb="244" eb="246">
      <t>ゾウガク</t>
    </rPh>
    <rPh sb="246" eb="248">
      <t>カイテイ</t>
    </rPh>
    <rPh sb="248" eb="249">
      <t>トウ</t>
    </rPh>
    <rPh sb="252" eb="254">
      <t>スウチ</t>
    </rPh>
    <rPh sb="255" eb="257">
      <t>ルイジ</t>
    </rPh>
    <rPh sb="257" eb="259">
      <t>ダンタイ</t>
    </rPh>
    <rPh sb="259" eb="261">
      <t>イカ</t>
    </rPh>
    <rPh sb="262" eb="264">
      <t>リョウコウ</t>
    </rPh>
    <rPh sb="265" eb="267">
      <t>ジョウタイ</t>
    </rPh>
    <rPh sb="268" eb="270">
      <t>カイゼン</t>
    </rPh>
    <rPh sb="277" eb="279">
      <t>リョウキン</t>
    </rPh>
    <rPh sb="279" eb="281">
      <t>カイシュウ</t>
    </rPh>
    <rPh sb="281" eb="282">
      <t>リツ</t>
    </rPh>
    <rPh sb="284" eb="287">
      <t>シュウゼンヒ</t>
    </rPh>
    <rPh sb="287" eb="288">
      <t>トウ</t>
    </rPh>
    <rPh sb="289" eb="291">
      <t>ヒヨウ</t>
    </rPh>
    <rPh sb="292" eb="294">
      <t>ネンネン</t>
    </rPh>
    <rPh sb="294" eb="296">
      <t>ゾウカ</t>
    </rPh>
    <rPh sb="302" eb="304">
      <t>リョウキン</t>
    </rPh>
    <rPh sb="304" eb="306">
      <t>ゾウガク</t>
    </rPh>
    <rPh sb="306" eb="308">
      <t>カイテイ</t>
    </rPh>
    <rPh sb="309" eb="311">
      <t>コウカ</t>
    </rPh>
    <rPh sb="314" eb="316">
      <t>キュウスイ</t>
    </rPh>
    <rPh sb="316" eb="318">
      <t>シュウエキ</t>
    </rPh>
    <rPh sb="319" eb="321">
      <t>ゾウカ</t>
    </rPh>
    <rPh sb="330" eb="332">
      <t>イジョウ</t>
    </rPh>
    <rPh sb="346" eb="347">
      <t>ヒ</t>
    </rPh>
    <rPh sb="348" eb="349">
      <t>ツヅ</t>
    </rPh>
    <rPh sb="350" eb="352">
      <t>テキセツ</t>
    </rPh>
    <rPh sb="353" eb="355">
      <t>リョウキン</t>
    </rPh>
    <rPh sb="355" eb="357">
      <t>シュウニュウ</t>
    </rPh>
    <rPh sb="358" eb="360">
      <t>カクホ</t>
    </rPh>
    <rPh sb="361" eb="362">
      <t>ツト</t>
    </rPh>
    <rPh sb="373" eb="375">
      <t>カンスイ</t>
    </rPh>
    <rPh sb="375" eb="377">
      <t>トウゴウ</t>
    </rPh>
    <rPh sb="378" eb="380">
      <t>エイキョウ</t>
    </rPh>
    <rPh sb="380" eb="381">
      <t>オヨ</t>
    </rPh>
    <rPh sb="382" eb="384">
      <t>シュウゼン</t>
    </rPh>
    <rPh sb="384" eb="385">
      <t>ヒ</t>
    </rPh>
    <rPh sb="385" eb="386">
      <t>トウ</t>
    </rPh>
    <rPh sb="387" eb="389">
      <t>ゾウカ</t>
    </rPh>
    <rPh sb="392" eb="394">
      <t>キンネン</t>
    </rPh>
    <rPh sb="394" eb="396">
      <t>スウチ</t>
    </rPh>
    <rPh sb="397" eb="399">
      <t>アッカ</t>
    </rPh>
    <rPh sb="405" eb="408">
      <t>サクネンド</t>
    </rPh>
    <rPh sb="408" eb="410">
      <t>ユウシュウ</t>
    </rPh>
    <rPh sb="410" eb="412">
      <t>スイリョウ</t>
    </rPh>
    <rPh sb="413" eb="415">
      <t>ゾウカ</t>
    </rPh>
    <rPh sb="432" eb="433">
      <t>タモ</t>
    </rPh>
    <rPh sb="441" eb="443">
      <t>シセツ</t>
    </rPh>
    <rPh sb="443" eb="445">
      <t>リヨウ</t>
    </rPh>
    <rPh sb="445" eb="446">
      <t>リツ</t>
    </rPh>
    <rPh sb="448" eb="450">
      <t>シセツ</t>
    </rPh>
    <rPh sb="450" eb="452">
      <t>リヨウ</t>
    </rPh>
    <rPh sb="452" eb="453">
      <t>リツ</t>
    </rPh>
    <rPh sb="454" eb="456">
      <t>トウゴウ</t>
    </rPh>
    <rPh sb="456" eb="457">
      <t>マエ</t>
    </rPh>
    <rPh sb="459" eb="460">
      <t>ヒ</t>
    </rPh>
    <rPh sb="461" eb="462">
      <t>ツヅ</t>
    </rPh>
    <rPh sb="463" eb="464">
      <t>タカ</t>
    </rPh>
    <rPh sb="465" eb="467">
      <t>スイジュン</t>
    </rPh>
    <rPh sb="468" eb="469">
      <t>タモ</t>
    </rPh>
    <rPh sb="474" eb="476">
      <t>ユウヨウ</t>
    </rPh>
    <rPh sb="477" eb="479">
      <t>シセツ</t>
    </rPh>
    <rPh sb="480" eb="482">
      <t>カツヨウ</t>
    </rPh>
    <rPh sb="485" eb="487">
      <t>コンゴ</t>
    </rPh>
    <rPh sb="487" eb="489">
      <t>キュウスイ</t>
    </rPh>
    <rPh sb="489" eb="491">
      <t>ジンコウ</t>
    </rPh>
    <rPh sb="491" eb="493">
      <t>ゲンショウ</t>
    </rPh>
    <rPh sb="493" eb="494">
      <t>トウ</t>
    </rPh>
    <rPh sb="495" eb="497">
      <t>エイキョウ</t>
    </rPh>
    <rPh sb="498" eb="500">
      <t>ソウテイ</t>
    </rPh>
    <rPh sb="506" eb="509">
      <t>ショウライテキ</t>
    </rPh>
    <rPh sb="510" eb="512">
      <t>カンロ</t>
    </rPh>
    <rPh sb="521" eb="522">
      <t>トウ</t>
    </rPh>
    <rPh sb="523" eb="525">
      <t>ケントウ</t>
    </rPh>
    <rPh sb="526" eb="528">
      <t>ヒツヨウ</t>
    </rPh>
    <rPh sb="540" eb="543">
      <t>スイドウカン</t>
    </rPh>
    <rPh sb="543" eb="545">
      <t>コウシン</t>
    </rPh>
    <rPh sb="546" eb="548">
      <t>ロウスイ</t>
    </rPh>
    <rPh sb="548" eb="550">
      <t>チョウサ</t>
    </rPh>
    <rPh sb="550" eb="551">
      <t>トウ</t>
    </rPh>
    <rPh sb="554" eb="556">
      <t>ユウシュウ</t>
    </rPh>
    <rPh sb="556" eb="557">
      <t>リツ</t>
    </rPh>
    <rPh sb="558" eb="559">
      <t>ア</t>
    </rPh>
    <rPh sb="563" eb="564">
      <t>ツト</t>
    </rPh>
    <rPh sb="570" eb="572">
      <t>ルイジ</t>
    </rPh>
    <rPh sb="572" eb="574">
      <t>ダンタイ</t>
    </rPh>
    <rPh sb="575" eb="576">
      <t>オオ</t>
    </rPh>
    <rPh sb="578" eb="580">
      <t>シタマワ</t>
    </rPh>
    <rPh sb="585" eb="586">
      <t>ヒ</t>
    </rPh>
    <rPh sb="587" eb="588">
      <t>ツヅ</t>
    </rPh>
    <rPh sb="589" eb="592">
      <t>ロウキュウカ</t>
    </rPh>
    <rPh sb="594" eb="597">
      <t>スイドウカン</t>
    </rPh>
    <rPh sb="598" eb="600">
      <t>コウシン</t>
    </rPh>
    <rPh sb="601" eb="602">
      <t>スス</t>
    </rPh>
    <rPh sb="604" eb="6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</si>
</sst>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7.0000000000000007E-2</c:v>
                </c:pt>
                <c:pt idx="2">
                  <c:v>0.1</c:v>
                </c:pt>
                <c:pt idx="3">
                  <c:v>0.2</c:v>
                </c:pt>
                <c:pt idx="4">
                  <c:v>0.38</c:v>
                </c:pt>
              </c:numCache>
            </c:numRef>
          </c:val>
          <c:extLst>
            <c:ext xmlns:c16="http://schemas.microsoft.com/office/drawing/2014/chart" uri="{C3380CC4-5D6E-409C-BE32-E72D297353CC}">
              <c16:uniqueId val="{00000000-79EB-477E-A059-565D98F7A9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79EB-477E-A059-565D98F7A9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87.7</c:v>
                </c:pt>
                <c:pt idx="1">
                  <c:v>82.3</c:v>
                </c:pt>
                <c:pt idx="2">
                  <c:v>80.510000000000005</c:v>
                </c:pt>
                <c:pt idx="3">
                  <c:v>81.510000000000005</c:v>
                </c:pt>
                <c:pt idx="4">
                  <c:v>80.989999999999995</c:v>
                </c:pt>
              </c:numCache>
            </c:numRef>
          </c:val>
          <c:extLst>
            <c:ext xmlns:c16="http://schemas.microsoft.com/office/drawing/2014/chart" uri="{C3380CC4-5D6E-409C-BE32-E72D297353CC}">
              <c16:uniqueId val="{00000000-994D-4859-80AD-012B4DAB94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994D-4859-80AD-012B4DAB94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75.44</c:v>
                </c:pt>
                <c:pt idx="1">
                  <c:v>76.05</c:v>
                </c:pt>
                <c:pt idx="2">
                  <c:v>75.36</c:v>
                </c:pt>
                <c:pt idx="3">
                  <c:v>76.680000000000007</c:v>
                </c:pt>
                <c:pt idx="4">
                  <c:v>75.56</c:v>
                </c:pt>
              </c:numCache>
            </c:numRef>
          </c:val>
          <c:extLst>
            <c:ext xmlns:c16="http://schemas.microsoft.com/office/drawing/2014/chart" uri="{C3380CC4-5D6E-409C-BE32-E72D297353CC}">
              <c16:uniqueId val="{00000000-EB4F-451A-B76E-BBD94F5E44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B4F-451A-B76E-BBD94F5E44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108.19</c:v>
                </c:pt>
                <c:pt idx="1">
                  <c:v>104.03</c:v>
                </c:pt>
                <c:pt idx="2">
                  <c:v>103.6</c:v>
                </c:pt>
                <c:pt idx="3">
                  <c:v>100.87</c:v>
                </c:pt>
                <c:pt idx="4">
                  <c:v>108.57</c:v>
                </c:pt>
              </c:numCache>
            </c:numRef>
          </c:val>
          <c:extLst>
            <c:ext xmlns:c16="http://schemas.microsoft.com/office/drawing/2014/chart" uri="{C3380CC4-5D6E-409C-BE32-E72D297353CC}">
              <c16:uniqueId val="{00000000-7DF2-46B9-8CFB-0EF16C6BFB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7DF2-46B9-8CFB-0EF16C6BFB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53.68</c:v>
                </c:pt>
                <c:pt idx="1">
                  <c:v>54.35</c:v>
                </c:pt>
                <c:pt idx="2">
                  <c:v>55.99</c:v>
                </c:pt>
                <c:pt idx="3">
                  <c:v>57.36</c:v>
                </c:pt>
                <c:pt idx="4">
                  <c:v>58.09</c:v>
                </c:pt>
              </c:numCache>
            </c:numRef>
          </c:val>
          <c:extLst>
            <c:ext xmlns:c16="http://schemas.microsoft.com/office/drawing/2014/chart" uri="{C3380CC4-5D6E-409C-BE32-E72D297353CC}">
              <c16:uniqueId val="{00000000-31A3-4468-A3D1-C6A1AAA9CC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31A3-4468-A3D1-C6A1AAA9CC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26.2</c:v>
                </c:pt>
                <c:pt idx="1">
                  <c:v>22.64</c:v>
                </c:pt>
                <c:pt idx="2">
                  <c:v>29.96</c:v>
                </c:pt>
                <c:pt idx="3">
                  <c:v>31.37</c:v>
                </c:pt>
                <c:pt idx="4">
                  <c:v>30.95</c:v>
                </c:pt>
              </c:numCache>
            </c:numRef>
          </c:val>
          <c:extLst>
            <c:ext xmlns:c16="http://schemas.microsoft.com/office/drawing/2014/chart" uri="{C3380CC4-5D6E-409C-BE32-E72D297353CC}">
              <c16:uniqueId val="{00000000-26EF-43AB-AD85-EE6CAFE0AB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26EF-43AB-AD85-EE6CAFE0AB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02-47F7-B60F-BCDBB9F66B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DB02-47F7-B60F-BCDBB9F66B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483.11</c:v>
                </c:pt>
                <c:pt idx="1">
                  <c:v>359.5</c:v>
                </c:pt>
                <c:pt idx="2">
                  <c:v>345.63</c:v>
                </c:pt>
                <c:pt idx="3">
                  <c:v>362.95</c:v>
                </c:pt>
                <c:pt idx="4">
                  <c:v>324.66000000000003</c:v>
                </c:pt>
              </c:numCache>
            </c:numRef>
          </c:val>
          <c:extLst>
            <c:ext xmlns:c16="http://schemas.microsoft.com/office/drawing/2014/chart" uri="{C3380CC4-5D6E-409C-BE32-E72D297353CC}">
              <c16:uniqueId val="{00000000-3BD7-4B7F-B80A-D24771B7D1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3BD7-4B7F-B80A-D24771B7D1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372.22</c:v>
                </c:pt>
                <c:pt idx="1">
                  <c:v>467.42</c:v>
                </c:pt>
                <c:pt idx="2">
                  <c:v>444.47</c:v>
                </c:pt>
                <c:pt idx="3">
                  <c:v>389.91</c:v>
                </c:pt>
                <c:pt idx="4">
                  <c:v>349.87</c:v>
                </c:pt>
              </c:numCache>
            </c:numRef>
          </c:val>
          <c:extLst>
            <c:ext xmlns:c16="http://schemas.microsoft.com/office/drawing/2014/chart" uri="{C3380CC4-5D6E-409C-BE32-E72D297353CC}">
              <c16:uniqueId val="{00000000-B65E-4A08-8859-979C5A4D57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B65E-4A08-8859-979C5A4D57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100.4</c:v>
                </c:pt>
                <c:pt idx="1">
                  <c:v>90.95</c:v>
                </c:pt>
                <c:pt idx="2">
                  <c:v>91.5</c:v>
                </c:pt>
                <c:pt idx="3">
                  <c:v>94.41</c:v>
                </c:pt>
                <c:pt idx="4">
                  <c:v>100.84</c:v>
                </c:pt>
              </c:numCache>
            </c:numRef>
          </c:val>
          <c:extLst>
            <c:ext xmlns:c16="http://schemas.microsoft.com/office/drawing/2014/chart" uri="{C3380CC4-5D6E-409C-BE32-E72D297353CC}">
              <c16:uniqueId val="{00000000-2CCA-48A9-AD67-E074FB45E3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CCA-48A9-AD67-E074FB45E3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160.68</c:v>
                </c:pt>
                <c:pt idx="1">
                  <c:v>177.94</c:v>
                </c:pt>
                <c:pt idx="2">
                  <c:v>177.29</c:v>
                </c:pt>
                <c:pt idx="3">
                  <c:v>173.07</c:v>
                </c:pt>
                <c:pt idx="4">
                  <c:v>173.06</c:v>
                </c:pt>
              </c:numCache>
            </c:numRef>
          </c:val>
          <c:extLst>
            <c:ext xmlns:c16="http://schemas.microsoft.com/office/drawing/2014/chart" uri="{C3380CC4-5D6E-409C-BE32-E72D297353CC}">
              <c16:uniqueId val="{00000000-2435-4F72-ADB4-AF315ED52EA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2435-4F72-ADB4-AF315ED52EA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島根県　益田市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44976</v>
      </c>
      <c r="AM8" s="66"/>
      <c r="AN8" s="66"/>
      <c r="AO8" s="66"/>
      <c r="AP8" s="66"/>
      <c r="AQ8" s="66"/>
      <c r="AR8" s="66"/>
      <c r="AS8" s="66"/>
      <c r="AT8" s="37">
        <f>データ!$S$6</f>
        <v>733.19</v>
      </c>
      <c r="AU8" s="38"/>
      <c r="AV8" s="38"/>
      <c r="AW8" s="38"/>
      <c r="AX8" s="38"/>
      <c r="AY8" s="38"/>
      <c r="AZ8" s="38"/>
      <c r="BA8" s="38"/>
      <c r="BB8" s="55">
        <f>データ!$T$6</f>
        <v>61.34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69.650000000000006</v>
      </c>
      <c r="J10" s="38"/>
      <c r="K10" s="38"/>
      <c r="L10" s="38"/>
      <c r="M10" s="38"/>
      <c r="N10" s="38"/>
      <c r="O10" s="65"/>
      <c r="P10" s="55">
        <f>データ!$P$6</f>
        <v>96.1</v>
      </c>
      <c r="Q10" s="55"/>
      <c r="R10" s="55"/>
      <c r="S10" s="55"/>
      <c r="T10" s="55"/>
      <c r="U10" s="55"/>
      <c r="V10" s="55"/>
      <c r="W10" s="66">
        <f>データ!$Q$6</f>
        <v>3355</v>
      </c>
      <c r="X10" s="66"/>
      <c r="Y10" s="66"/>
      <c r="Z10" s="66"/>
      <c r="AA10" s="66"/>
      <c r="AB10" s="66"/>
      <c r="AC10" s="66"/>
      <c r="AD10" s="2"/>
      <c r="AE10" s="2"/>
      <c r="AF10" s="2"/>
      <c r="AG10" s="2"/>
      <c r="AH10" s="2"/>
      <c r="AI10" s="2"/>
      <c r="AJ10" s="2"/>
      <c r="AK10" s="2"/>
      <c r="AL10" s="66">
        <f>データ!$U$6</f>
        <v>42877</v>
      </c>
      <c r="AM10" s="66"/>
      <c r="AN10" s="66"/>
      <c r="AO10" s="66"/>
      <c r="AP10" s="66"/>
      <c r="AQ10" s="66"/>
      <c r="AR10" s="66"/>
      <c r="AS10" s="66"/>
      <c r="AT10" s="37">
        <f>データ!$V$6</f>
        <v>132.6</v>
      </c>
      <c r="AU10" s="38"/>
      <c r="AV10" s="38"/>
      <c r="AW10" s="38"/>
      <c r="AX10" s="38"/>
      <c r="AY10" s="38"/>
      <c r="AZ10" s="38"/>
      <c r="BA10" s="38"/>
      <c r="BB10" s="55">
        <f>データ!$W$6</f>
        <v>323.36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9mfRYGhEbCThjHc6q6dAMdJKEd6yLClBoGbpFC1SbafS8bPZ8G3a9jtEKnM8gpi1ipwgaqzeYGy7L1apCbySQ==" saltValue="Te+pEtOOB8C0k4sZ1AEi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322041</v>
      </c>
      <c r="D6" s="20">
        <f t="shared" si="3"/>
        <v>46</v>
      </c>
      <c r="E6" s="20">
        <f t="shared" si="3"/>
        <v>1</v>
      </c>
      <c r="F6" s="20">
        <f t="shared" si="3"/>
        <v>0</v>
      </c>
      <c r="G6" s="20">
        <f t="shared" si="3"/>
        <v>1</v>
      </c>
      <c r="H6" s="20" t="str">
        <f t="shared" si="3"/>
        <v>島根県　益田市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69.650000000000006</v>
      </c>
      <c r="P6" s="21">
        <f t="shared" si="3"/>
        <v>96.1</v>
      </c>
      <c r="Q6" s="21">
        <f t="shared" si="3"/>
        <v>3355</v>
      </c>
      <c r="R6" s="21">
        <f t="shared" si="3"/>
        <v>44976</v>
      </c>
      <c r="S6" s="21">
        <f t="shared" si="3"/>
        <v>733.19</v>
      </c>
      <c r="T6" s="21">
        <f t="shared" si="3"/>
        <v>61.34</v>
      </c>
      <c r="U6" s="21">
        <f t="shared" si="3"/>
        <v>42877</v>
      </c>
      <c r="V6" s="21">
        <f t="shared" si="3"/>
        <v>132.6</v>
      </c>
      <c r="W6" s="21">
        <f t="shared" si="3"/>
        <v>323.36</v>
      </c>
      <c r="X6" s="22">
        <f>IF(X7="",NA(),X7)</f>
        <v>108.19</v>
      </c>
      <c r="Y6" s="22">
        <f t="shared" ref="Y6:AG6" si="4">IF(Y7="",NA(),Y7)</f>
        <v>104.03</v>
      </c>
      <c r="Z6" s="22">
        <f t="shared" si="4"/>
        <v>103.6</v>
      </c>
      <c r="AA6" s="22">
        <f t="shared" si="4"/>
        <v>100.87</v>
      </c>
      <c r="AB6" s="22">
        <f t="shared" si="4"/>
        <v>108.57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483.11</v>
      </c>
      <c r="AU6" s="22">
        <f t="shared" ref="AU6:BC6" si="6">IF(AU7="",NA(),AU7)</f>
        <v>359.5</v>
      </c>
      <c r="AV6" s="22">
        <f t="shared" si="6"/>
        <v>345.63</v>
      </c>
      <c r="AW6" s="22">
        <f t="shared" si="6"/>
        <v>362.95</v>
      </c>
      <c r="AX6" s="22">
        <f t="shared" si="6"/>
        <v>324.66000000000003</v>
      </c>
      <c r="AY6" s="22">
        <f t="shared" si="6"/>
        <v>357.34</v>
      </c>
      <c r="AZ6" s="22">
        <f t="shared" si="6"/>
        <v>366.03</v>
      </c>
      <c r="BA6" s="22">
        <f t="shared" si="6"/>
        <v>365.18</v>
      </c>
      <c r="BB6" s="22">
        <f t="shared" si="6"/>
        <v>327.77</v>
      </c>
      <c r="BC6" s="22">
        <f t="shared" si="6"/>
        <v>338.02</v>
      </c>
      <c r="BD6" s="21" t="str">
        <f>IF(BD7="","",IF(BD7="-","【-】","【"&amp;SUBSTITUTE(TEXT(BD7,"#,##0.00"),"-","△")&amp;"】"))</f>
        <v>【261.51】</v>
      </c>
      <c r="BE6" s="22">
        <f>IF(BE7="",NA(),BE7)</f>
        <v>372.22</v>
      </c>
      <c r="BF6" s="22">
        <f t="shared" ref="BF6:BN6" si="7">IF(BF7="",NA(),BF7)</f>
        <v>467.42</v>
      </c>
      <c r="BG6" s="22">
        <f t="shared" si="7"/>
        <v>444.47</v>
      </c>
      <c r="BH6" s="22">
        <f t="shared" si="7"/>
        <v>389.91</v>
      </c>
      <c r="BI6" s="22">
        <f t="shared" si="7"/>
        <v>349.87</v>
      </c>
      <c r="BJ6" s="22">
        <f t="shared" si="7"/>
        <v>373.69</v>
      </c>
      <c r="BK6" s="22">
        <f t="shared" si="7"/>
        <v>370.12</v>
      </c>
      <c r="BL6" s="22">
        <f t="shared" si="7"/>
        <v>371.65</v>
      </c>
      <c r="BM6" s="22">
        <f t="shared" si="7"/>
        <v>397.1</v>
      </c>
      <c r="BN6" s="22">
        <f t="shared" si="7"/>
        <v>379.91</v>
      </c>
      <c r="BO6" s="21" t="str">
        <f>IF(BO7="","",IF(BO7="-","【-】","【"&amp;SUBSTITUTE(TEXT(BO7,"#,##0.00"),"-","△")&amp;"】"))</f>
        <v>【265.16】</v>
      </c>
      <c r="BP6" s="22">
        <f>IF(BP7="",NA(),BP7)</f>
        <v>100.4</v>
      </c>
      <c r="BQ6" s="22">
        <f t="shared" ref="BQ6:BY6" si="8">IF(BQ7="",NA(),BQ7)</f>
        <v>90.95</v>
      </c>
      <c r="BR6" s="22">
        <f t="shared" si="8"/>
        <v>91.5</v>
      </c>
      <c r="BS6" s="22">
        <f t="shared" si="8"/>
        <v>94.41</v>
      </c>
      <c r="BT6" s="22">
        <f t="shared" si="8"/>
        <v>100.84</v>
      </c>
      <c r="BU6" s="22">
        <f t="shared" si="8"/>
        <v>99.87</v>
      </c>
      <c r="BV6" s="22">
        <f t="shared" si="8"/>
        <v>100.42</v>
      </c>
      <c r="BW6" s="22">
        <f t="shared" si="8"/>
        <v>98.77</v>
      </c>
      <c r="BX6" s="22">
        <f t="shared" si="8"/>
        <v>95.79</v>
      </c>
      <c r="BY6" s="22">
        <f t="shared" si="8"/>
        <v>98.3</v>
      </c>
      <c r="BZ6" s="21" t="str">
        <f>IF(BZ7="","",IF(BZ7="-","【-】","【"&amp;SUBSTITUTE(TEXT(BZ7,"#,##0.00"),"-","△")&amp;"】"))</f>
        <v>【102.35】</v>
      </c>
      <c r="CA6" s="22">
        <f>IF(CA7="",NA(),CA7)</f>
        <v>160.68</v>
      </c>
      <c r="CB6" s="22">
        <f t="shared" ref="CB6:CJ6" si="9">IF(CB7="",NA(),CB7)</f>
        <v>177.94</v>
      </c>
      <c r="CC6" s="22">
        <f t="shared" si="9"/>
        <v>177.29</v>
      </c>
      <c r="CD6" s="22">
        <f t="shared" si="9"/>
        <v>173.07</v>
      </c>
      <c r="CE6" s="22">
        <f t="shared" si="9"/>
        <v>173.06</v>
      </c>
      <c r="CF6" s="22">
        <f t="shared" si="9"/>
        <v>171.81</v>
      </c>
      <c r="CG6" s="22">
        <f t="shared" si="9"/>
        <v>171.67</v>
      </c>
      <c r="CH6" s="22">
        <f t="shared" si="9"/>
        <v>173.67</v>
      </c>
      <c r="CI6" s="22">
        <f t="shared" si="9"/>
        <v>171.13</v>
      </c>
      <c r="CJ6" s="22">
        <f t="shared" si="9"/>
        <v>173.7</v>
      </c>
      <c r="CK6" s="21" t="str">
        <f>IF(CK7="","",IF(CK7="-","【-】","【"&amp;SUBSTITUTE(TEXT(CK7,"#,##0.00"),"-","△")&amp;"】"))</f>
        <v>【167.74】</v>
      </c>
      <c r="CL6" s="22">
        <f>IF(CL7="",NA(),CL7)</f>
        <v>87.7</v>
      </c>
      <c r="CM6" s="22">
        <f t="shared" ref="CM6:CU6" si="10">IF(CM7="",NA(),CM7)</f>
        <v>82.3</v>
      </c>
      <c r="CN6" s="22">
        <f t="shared" si="10"/>
        <v>80.510000000000005</v>
      </c>
      <c r="CO6" s="22">
        <f t="shared" si="10"/>
        <v>81.510000000000005</v>
      </c>
      <c r="CP6" s="22">
        <f t="shared" si="10"/>
        <v>80.989999999999995</v>
      </c>
      <c r="CQ6" s="22">
        <f t="shared" si="10"/>
        <v>60.03</v>
      </c>
      <c r="CR6" s="22">
        <f t="shared" si="10"/>
        <v>59.74</v>
      </c>
      <c r="CS6" s="22">
        <f t="shared" si="10"/>
        <v>59.67</v>
      </c>
      <c r="CT6" s="22">
        <f t="shared" si="10"/>
        <v>60.12</v>
      </c>
      <c r="CU6" s="22">
        <f t="shared" si="10"/>
        <v>60.34</v>
      </c>
      <c r="CV6" s="21" t="str">
        <f>IF(CV7="","",IF(CV7="-","【-】","【"&amp;SUBSTITUTE(TEXT(CV7,"#,##0.00"),"-","△")&amp;"】"))</f>
        <v>【60.29】</v>
      </c>
      <c r="CW6" s="22">
        <f>IF(CW7="",NA(),CW7)</f>
        <v>75.44</v>
      </c>
      <c r="CX6" s="22">
        <f t="shared" ref="CX6:DF6" si="11">IF(CX7="",NA(),CX7)</f>
        <v>76.05</v>
      </c>
      <c r="CY6" s="22">
        <f t="shared" si="11"/>
        <v>75.36</v>
      </c>
      <c r="CZ6" s="22">
        <f t="shared" si="11"/>
        <v>76.680000000000007</v>
      </c>
      <c r="DA6" s="22">
        <f t="shared" si="11"/>
        <v>75.56</v>
      </c>
      <c r="DB6" s="22">
        <f t="shared" si="11"/>
        <v>84.81</v>
      </c>
      <c r="DC6" s="22">
        <f t="shared" si="11"/>
        <v>84.8</v>
      </c>
      <c r="DD6" s="22">
        <f t="shared" si="11"/>
        <v>84.6</v>
      </c>
      <c r="DE6" s="22">
        <f t="shared" si="11"/>
        <v>84.24</v>
      </c>
      <c r="DF6" s="22">
        <f t="shared" si="11"/>
        <v>84.19</v>
      </c>
      <c r="DG6" s="21" t="str">
        <f>IF(DG7="","",IF(DG7="-","【-】","【"&amp;SUBSTITUTE(TEXT(DG7,"#,##0.00"),"-","△")&amp;"】"))</f>
        <v>【90.12】</v>
      </c>
      <c r="DH6" s="22">
        <f>IF(DH7="",NA(),DH7)</f>
        <v>53.68</v>
      </c>
      <c r="DI6" s="22">
        <f t="shared" ref="DI6:DQ6" si="12">IF(DI7="",NA(),DI7)</f>
        <v>54.35</v>
      </c>
      <c r="DJ6" s="22">
        <f t="shared" si="12"/>
        <v>55.99</v>
      </c>
      <c r="DK6" s="22">
        <f t="shared" si="12"/>
        <v>57.36</v>
      </c>
      <c r="DL6" s="22">
        <f t="shared" si="12"/>
        <v>58.09</v>
      </c>
      <c r="DM6" s="22">
        <f t="shared" si="12"/>
        <v>47.28</v>
      </c>
      <c r="DN6" s="22">
        <f t="shared" si="12"/>
        <v>47.66</v>
      </c>
      <c r="DO6" s="22">
        <f t="shared" si="12"/>
        <v>48.17</v>
      </c>
      <c r="DP6" s="22">
        <f t="shared" si="12"/>
        <v>48.83</v>
      </c>
      <c r="DQ6" s="22">
        <f t="shared" si="12"/>
        <v>49.96</v>
      </c>
      <c r="DR6" s="21" t="str">
        <f>IF(DR7="","",IF(DR7="-","【-】","【"&amp;SUBSTITUTE(TEXT(DR7,"#,##0.00"),"-","△")&amp;"】"))</f>
        <v>【50.88】</v>
      </c>
      <c r="DS6" s="22">
        <f>IF(DS7="",NA(),DS7)</f>
        <v>26.2</v>
      </c>
      <c r="DT6" s="22">
        <f t="shared" ref="DT6:EB6" si="13">IF(DT7="",NA(),DT7)</f>
        <v>22.64</v>
      </c>
      <c r="DU6" s="22">
        <f t="shared" si="13"/>
        <v>29.96</v>
      </c>
      <c r="DV6" s="22">
        <f t="shared" si="13"/>
        <v>31.37</v>
      </c>
      <c r="DW6" s="22">
        <f t="shared" si="13"/>
        <v>30.95</v>
      </c>
      <c r="DX6" s="22">
        <f t="shared" si="13"/>
        <v>12.19</v>
      </c>
      <c r="DY6" s="22">
        <f t="shared" si="13"/>
        <v>15.1</v>
      </c>
      <c r="DZ6" s="22">
        <f t="shared" si="13"/>
        <v>17.12</v>
      </c>
      <c r="EA6" s="22">
        <f t="shared" si="13"/>
        <v>18.18</v>
      </c>
      <c r="EB6" s="22">
        <f t="shared" si="13"/>
        <v>19.32</v>
      </c>
      <c r="EC6" s="21" t="str">
        <f>IF(EC7="","",IF(EC7="-","【-】","【"&amp;SUBSTITUTE(TEXT(EC7,"#,##0.00"),"-","△")&amp;"】"))</f>
        <v>【22.30】</v>
      </c>
      <c r="ED6" s="22">
        <f>IF(ED7="",NA(),ED7)</f>
        <v>0.09</v>
      </c>
      <c r="EE6" s="22">
        <f t="shared" ref="EE6:EM6" si="14">IF(EE7="",NA(),EE7)</f>
        <v>7.0000000000000007E-2</v>
      </c>
      <c r="EF6" s="22">
        <f t="shared" si="14"/>
        <v>0.1</v>
      </c>
      <c r="EG6" s="22">
        <f t="shared" si="14"/>
        <v>0.2</v>
      </c>
      <c r="EH6" s="22">
        <f t="shared" si="14"/>
        <v>0.38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322041</v>
      </c>
      <c r="D7" s="24">
        <v>46</v>
      </c>
      <c r="E7" s="24">
        <v>1</v>
      </c>
      <c r="F7" s="24">
        <v>0</v>
      </c>
      <c r="G7" s="24">
        <v>1</v>
      </c>
      <c r="H7" s="24" t="s">
        <v>93</v>
      </c>
      <c r="I7" s="24" t="s">
        <v>94</v>
      </c>
      <c r="J7" s="24" t="s">
        <v>95</v>
      </c>
      <c r="K7" s="24" t="s">
        <v>96</v>
      </c>
      <c r="L7" s="24" t="s">
        <v>97</v>
      </c>
      <c r="M7" s="24" t="s">
        <v>98</v>
      </c>
      <c r="N7" s="25" t="s">
        <v>99</v>
      </c>
      <c r="O7" s="25">
        <v>69.650000000000006</v>
      </c>
      <c r="P7" s="25">
        <v>96.1</v>
      </c>
      <c r="Q7" s="25">
        <v>3355</v>
      </c>
      <c r="R7" s="25">
        <v>44976</v>
      </c>
      <c r="S7" s="25">
        <v>733.19</v>
      </c>
      <c r="T7" s="25">
        <v>61.34</v>
      </c>
      <c r="U7" s="25">
        <v>42877</v>
      </c>
      <c r="V7" s="25">
        <v>132.6</v>
      </c>
      <c r="W7" s="25">
        <v>323.36</v>
      </c>
      <c r="X7" s="25">
        <v>108.19</v>
      </c>
      <c r="Y7" s="25">
        <v>104.03</v>
      </c>
      <c r="Z7" s="25">
        <v>103.6</v>
      </c>
      <c r="AA7" s="25">
        <v>100.87</v>
      </c>
      <c r="AB7" s="25">
        <v>108.57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483.11</v>
      </c>
      <c r="AU7" s="25">
        <v>359.5</v>
      </c>
      <c r="AV7" s="25">
        <v>345.63</v>
      </c>
      <c r="AW7" s="25">
        <v>362.95</v>
      </c>
      <c r="AX7" s="25">
        <v>324.66000000000003</v>
      </c>
      <c r="AY7" s="25">
        <v>357.34</v>
      </c>
      <c r="AZ7" s="25">
        <v>366.03</v>
      </c>
      <c r="BA7" s="25">
        <v>365.18</v>
      </c>
      <c r="BB7" s="25">
        <v>327.77</v>
      </c>
      <c r="BC7" s="25">
        <v>338.02</v>
      </c>
      <c r="BD7" s="25">
        <v>261.51</v>
      </c>
      <c r="BE7" s="25">
        <v>372.22</v>
      </c>
      <c r="BF7" s="25">
        <v>467.42</v>
      </c>
      <c r="BG7" s="25">
        <v>444.47</v>
      </c>
      <c r="BH7" s="25">
        <v>389.91</v>
      </c>
      <c r="BI7" s="25">
        <v>349.87</v>
      </c>
      <c r="BJ7" s="25">
        <v>373.69</v>
      </c>
      <c r="BK7" s="25">
        <v>370.12</v>
      </c>
      <c r="BL7" s="25">
        <v>371.65</v>
      </c>
      <c r="BM7" s="25">
        <v>397.1</v>
      </c>
      <c r="BN7" s="25">
        <v>379.91</v>
      </c>
      <c r="BO7" s="25">
        <v>265.16000000000003</v>
      </c>
      <c r="BP7" s="25">
        <v>100.4</v>
      </c>
      <c r="BQ7" s="25">
        <v>90.95</v>
      </c>
      <c r="BR7" s="25">
        <v>91.5</v>
      </c>
      <c r="BS7" s="25">
        <v>94.41</v>
      </c>
      <c r="BT7" s="25">
        <v>100.84</v>
      </c>
      <c r="BU7" s="25">
        <v>99.87</v>
      </c>
      <c r="BV7" s="25">
        <v>100.42</v>
      </c>
      <c r="BW7" s="25">
        <v>98.77</v>
      </c>
      <c r="BX7" s="25">
        <v>95.79</v>
      </c>
      <c r="BY7" s="25">
        <v>98.3</v>
      </c>
      <c r="BZ7" s="25">
        <v>102.35</v>
      </c>
      <c r="CA7" s="25">
        <v>160.68</v>
      </c>
      <c r="CB7" s="25">
        <v>177.94</v>
      </c>
      <c r="CC7" s="25">
        <v>177.29</v>
      </c>
      <c r="CD7" s="25">
        <v>173.07</v>
      </c>
      <c r="CE7" s="25">
        <v>173.06</v>
      </c>
      <c r="CF7" s="25">
        <v>171.81</v>
      </c>
      <c r="CG7" s="25">
        <v>171.67</v>
      </c>
      <c r="CH7" s="25">
        <v>173.67</v>
      </c>
      <c r="CI7" s="25">
        <v>171.13</v>
      </c>
      <c r="CJ7" s="25">
        <v>173.7</v>
      </c>
      <c r="CK7" s="25">
        <v>167.74</v>
      </c>
      <c r="CL7" s="25">
        <v>87.7</v>
      </c>
      <c r="CM7" s="25">
        <v>82.3</v>
      </c>
      <c r="CN7" s="25">
        <v>80.510000000000005</v>
      </c>
      <c r="CO7" s="25">
        <v>81.510000000000005</v>
      </c>
      <c r="CP7" s="25">
        <v>80.989999999999995</v>
      </c>
      <c r="CQ7" s="25">
        <v>60.03</v>
      </c>
      <c r="CR7" s="25">
        <v>59.74</v>
      </c>
      <c r="CS7" s="25">
        <v>59.67</v>
      </c>
      <c r="CT7" s="25">
        <v>60.12</v>
      </c>
      <c r="CU7" s="25">
        <v>60.34</v>
      </c>
      <c r="CV7" s="25">
        <v>60.29</v>
      </c>
      <c r="CW7" s="25">
        <v>75.44</v>
      </c>
      <c r="CX7" s="25">
        <v>76.05</v>
      </c>
      <c r="CY7" s="25">
        <v>75.36</v>
      </c>
      <c r="CZ7" s="25">
        <v>76.680000000000007</v>
      </c>
      <c r="DA7" s="25">
        <v>75.56</v>
      </c>
      <c r="DB7" s="25">
        <v>84.81</v>
      </c>
      <c r="DC7" s="25">
        <v>84.8</v>
      </c>
      <c r="DD7" s="25">
        <v>84.6</v>
      </c>
      <c r="DE7" s="25">
        <v>84.24</v>
      </c>
      <c r="DF7" s="25">
        <v>84.19</v>
      </c>
      <c r="DG7" s="25">
        <v>90.12</v>
      </c>
      <c r="DH7" s="25">
        <v>53.68</v>
      </c>
      <c r="DI7" s="25">
        <v>54.35</v>
      </c>
      <c r="DJ7" s="25">
        <v>55.99</v>
      </c>
      <c r="DK7" s="25">
        <v>57.36</v>
      </c>
      <c r="DL7" s="25">
        <v>58.09</v>
      </c>
      <c r="DM7" s="25">
        <v>47.28</v>
      </c>
      <c r="DN7" s="25">
        <v>47.66</v>
      </c>
      <c r="DO7" s="25">
        <v>48.17</v>
      </c>
      <c r="DP7" s="25">
        <v>48.83</v>
      </c>
      <c r="DQ7" s="25">
        <v>49.96</v>
      </c>
      <c r="DR7" s="25">
        <v>50.88</v>
      </c>
      <c r="DS7" s="25">
        <v>26.2</v>
      </c>
      <c r="DT7" s="25">
        <v>22.64</v>
      </c>
      <c r="DU7" s="25">
        <v>29.96</v>
      </c>
      <c r="DV7" s="25">
        <v>31.37</v>
      </c>
      <c r="DW7" s="25">
        <v>30.95</v>
      </c>
      <c r="DX7" s="25">
        <v>12.19</v>
      </c>
      <c r="DY7" s="25">
        <v>15.1</v>
      </c>
      <c r="DZ7" s="25">
        <v>17.12</v>
      </c>
      <c r="EA7" s="25">
        <v>18.18</v>
      </c>
      <c r="EB7" s="25">
        <v>19.32</v>
      </c>
      <c r="EC7" s="25">
        <v>22.3</v>
      </c>
      <c r="ED7" s="25">
        <v>0.09</v>
      </c>
      <c r="EE7" s="25">
        <v>7.0000000000000007E-2</v>
      </c>
      <c r="EF7" s="25">
        <v>0.1</v>
      </c>
      <c r="EG7" s="25">
        <v>0.2</v>
      </c>
      <c r="EH7" s="25">
        <v>0.38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2023-02-17T04:38:00Z</cp:lastPrinted>
  <dcterms:created xsi:type="dcterms:W3CDTF">2022-12-01T01:03:09Z</dcterms:created>
  <dcterms:modified xsi:type="dcterms:W3CDTF">2023-02-28T08:22:28Z</dcterms:modified>
  <cp:category/>
</cp:coreProperties>
</file>