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2_グループ共有\000_部共有\上下水道局共有\③　下水道関係\02-0　決算\05 経営比較分析表（総務省）\R3\３_下水道管理課（特地、個別）\"/>
    </mc:Choice>
  </mc:AlternateContent>
  <xr:revisionPtr revIDLastSave="0" documentId="13_ncr:1_{38ED2589-D81B-46CE-BD11-2A110341D8B6}" xr6:coauthVersionLast="45" xr6:coauthVersionMax="45" xr10:uidLastSave="{00000000-0000-0000-0000-000000000000}"/>
  <workbookProtection workbookAlgorithmName="SHA-512" workbookHashValue="4eXpFpygpa/ctNkA/DauqD6EL49sf+e8lJQ2NhDtIGDKdlizYL8UVBWp5qjmsdbNdGdYA/nZDjgEtrqARXcRzA==" workbookSaltValue="UkXefZ0kg8HQUvAA6gT2jw==" workbookSpinCount="100000" lockStructure="1"/>
  <bookViews>
    <workbookView xWindow="-120" yWindow="-120" windowWidth="20730" windowHeight="117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<sst xmlns="http://schemas.openxmlformats.org/spreadsheetml/2006/main" count="247" uniqueCount="119">
  <si>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</si>
  <si>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</si>
  <si>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</si>
  <si>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</si>
  <si>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</si>
  <si>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</si>
  <si>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</si>
  <si>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</si>
  <si>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</si>
  <si>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</si>
  <si>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</si>
  <si>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</si>
  <si>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</si>
  <si>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</si>
  <si>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</si>
  <si>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</si>
  <si>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</si>
  <si>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</si>
  <si>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</si>
  <si>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</si>
  <si>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</si>
  <si>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</si>
  <si>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</si>
  <si>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</si>
  <si>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</si>
  <si>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</si>
  <si>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</si>
  <si>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</si>
  <si>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</si>
  <si>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</si>
  <si>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</si>
  <si>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</si>
  <si>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</si>
  <si>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</si>
  <si>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</si>
  <si>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</si>
  <si>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</si>
  <si>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</si>
  <si>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</si>
  <si>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</si>
  <si>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</si>
  <si>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</si>
  <si>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</si>
  <si>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</si>
  <si>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</si>
  <si>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</si>
  <si>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</si>
  <si>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</si>
  <si>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</si>
  <si>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</si>
  <si>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</si>
  <si>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</si>
  <si>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</si>
  <si>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</si>
  <si>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</si>
  <si>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</si>
  <si>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</si>
  <si>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</si>
  <si>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</si>
  <si>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</si>
  <si>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</si>
  <si>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</si>
  <si>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</si>
  <si>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</si>
  <si>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</si>
  <si>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</si>
  <si>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</si>
  <si>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</si>
  <si>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</si>
  <si>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</si>
  <si>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</si>
  <si>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</si>
  <si>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</si>
  <si>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</si>
  <si>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</si>
  <si>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</si>
  <si>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</si>
  <si>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</si>
  <si>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</si>
  <si>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</si>
  <si>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</si>
  <si>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</si>
  <si>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</si>
  <si>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</si>
  <si>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</si>
  <si>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</si>
  <si>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</si>
  <si>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</si>
  <si>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</si>
  <si>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</si>
  <si>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</si>
  <si>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</si>
  <si>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</si>
  <si>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</si>
  <si>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</si>
  <si>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</si>
  <si>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</si>
  <si>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</si>
  <si>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</si>
  <si>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</si>
  <si>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</si>
  <si>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</si>
  <si>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</si>
  <si>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</si>
  <si>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</si>
  <si>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</si>
  <si>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</si>
  <si>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</si>
  <si>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</si>
  <si>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</si>
  <si>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</si>
  <si>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</si>
  <si>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</si>
  <si>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</si>
  <si>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</si>
  <si>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</si>
  <si>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本事業は、平成11年度から実施した事業であり、法定耐用年数を経過する施設はなく、主にブロアポンプ等の機器類について、老朽化の状況に応じた修繕を行っている。
　今後も適正な維持管理に努めるとともに、老朽化の進行や更新期の到来に備え、長寿命化、更新の方法について、検討を行う必要がある。</t>
    <phoneticPr fontId="4"/>
  </si>
  <si>
    <t>　本事業は、新規の浄化槽設置を終了していることから、今後は、施設の適正な管理運営を実施していく必要がある。
　令和３年度は、汚水処理費が増加した一方で使用料収入が減少したことから、経費回収率が前年度より減少した。他方で、汚水処理費の増加に対して有収水量が減少したことから、汚水処理原価は前年度より増加した。
　今後とも、施設の適正な維持管理に努める一方で、引き続き経費の削減に努め、経営の改善を図っていく。</t>
    <rPh sb="62" eb="64">
      <t>オスイ</t>
    </rPh>
    <rPh sb="64" eb="66">
      <t>ショリ</t>
    </rPh>
    <rPh sb="68" eb="70">
      <t>ゾウカ</t>
    </rPh>
    <rPh sb="81" eb="83">
      <t>ゲンショウ</t>
    </rPh>
    <rPh sb="101" eb="103">
      <t>ゲンショウ</t>
    </rPh>
    <rPh sb="106" eb="108">
      <t>タホウ</t>
    </rPh>
    <rPh sb="110" eb="112">
      <t>オスイ</t>
    </rPh>
    <rPh sb="112" eb="114">
      <t>ショリ</t>
    </rPh>
    <rPh sb="114" eb="115">
      <t>ヒ</t>
    </rPh>
    <rPh sb="116" eb="118">
      <t>ゾウカ</t>
    </rPh>
    <rPh sb="119" eb="120">
      <t>タイ</t>
    </rPh>
    <rPh sb="122" eb="124">
      <t>ユウシュウ</t>
    </rPh>
    <rPh sb="124" eb="126">
      <t>スイリョウ</t>
    </rPh>
    <rPh sb="127" eb="129">
      <t>ゲンショウ</t>
    </rPh>
    <rPh sb="143" eb="146">
      <t>ゼンネンド</t>
    </rPh>
    <rPh sb="148" eb="150">
      <t>ゾウカ</t>
    </rPh>
    <phoneticPr fontId="4"/>
  </si>
  <si>
    <t xml:space="preserve"> 本事業は、特定地域排水処理事業とあわせ、浄化槽設置事業会計として実施している。
　経営状況は、公共下水道との負担の公平性の観点から、使用料体系が同一となっており、使用料収入等の自主財源で維持管理経費を賄うことができず、市債償還額の不足分とあわせ、一般会計繰入金に頼らざるを得ない状況である。
　①収益的収支比率　前年度に比べ、総収益、総費用、地方債償還金いずれも増加したが、収益の増加率が、総費用及び地方債償還金の合計の増加率を上回り、前年度より0.16ポイント増加した。
　④企業債残高対事業規模比率　企業債残高を一般会計繰入金で全額負担していることから、比率は0％となった。
　⑤経費回収率　汚水処理費が増加した一方で使用料収入が減少したことから、4.78ポイント減少した。
　⑥汚水処理原価　汚水処理費の増加に対して、有収水量が減少したことから、23.04円の増額となった。
　⑦施設利用率　前年度より1.54ポイント減少した。
　⑧水洗化率　前年度に比べ、水洗便所設置済人口及び処理区内人口いずれも減少したが、水洗便所設設置済人口の減少率の方が大きかったため、前年度より、0.04ポイント減少した。</t>
    <rPh sb="6" eb="8">
      <t>トクテイ</t>
    </rPh>
    <rPh sb="8" eb="10">
      <t>チイキ</t>
    </rPh>
    <rPh sb="10" eb="12">
      <t>ハイスイ</t>
    </rPh>
    <rPh sb="12" eb="14">
      <t>ショリ</t>
    </rPh>
    <rPh sb="14" eb="16">
      <t>ジギョウ</t>
    </rPh>
    <rPh sb="159" eb="160">
      <t>ド</t>
    </rPh>
    <rPh sb="164" eb="165">
      <t>ソウ</t>
    </rPh>
    <rPh sb="168" eb="169">
      <t>ソウ</t>
    </rPh>
    <rPh sb="169" eb="171">
      <t>ヒヨウ</t>
    </rPh>
    <rPh sb="191" eb="193">
      <t>ゾウカ</t>
    </rPh>
    <rPh sb="193" eb="194">
      <t>リツ</t>
    </rPh>
    <rPh sb="211" eb="213">
      <t>ゾウカ</t>
    </rPh>
    <rPh sb="213" eb="214">
      <t>リツ</t>
    </rPh>
    <rPh sb="232" eb="234">
      <t>ゾウカ</t>
    </rPh>
    <rPh sb="305" eb="307">
      <t>ゾウカ</t>
    </rPh>
    <rPh sb="309" eb="311">
      <t>イッポウ</t>
    </rPh>
    <rPh sb="312" eb="314">
      <t>シヨウ</t>
    </rPh>
    <rPh sb="314" eb="315">
      <t>リョウ</t>
    </rPh>
    <rPh sb="315" eb="317">
      <t>シュウニュウ</t>
    </rPh>
    <rPh sb="318" eb="320">
      <t>ゲンショウ</t>
    </rPh>
    <rPh sb="335" eb="337">
      <t>ゲンショウ</t>
    </rPh>
    <rPh sb="356" eb="358">
      <t>ゾウカ</t>
    </rPh>
    <rPh sb="368" eb="370">
      <t>ゲンショウ</t>
    </rPh>
    <rPh sb="384" eb="386">
      <t>ゾウガク</t>
    </rPh>
    <rPh sb="413" eb="415">
      <t>ゲンショウ</t>
    </rPh>
    <rPh sb="426" eb="428">
      <t>ゼンネン</t>
    </rPh>
    <rPh sb="428" eb="429">
      <t>ド</t>
    </rPh>
    <rPh sb="430" eb="431">
      <t>クラ</t>
    </rPh>
    <rPh sb="433" eb="435">
      <t>スイセン</t>
    </rPh>
    <rPh sb="435" eb="437">
      <t>ベンジョ</t>
    </rPh>
    <rPh sb="437" eb="439">
      <t>セッチ</t>
    </rPh>
    <rPh sb="439" eb="440">
      <t>スミ</t>
    </rPh>
    <rPh sb="440" eb="442">
      <t>ジンコウ</t>
    </rPh>
    <rPh sb="442" eb="443">
      <t>オヨ</t>
    </rPh>
    <rPh sb="444" eb="446">
      <t>ショリ</t>
    </rPh>
    <rPh sb="446" eb="447">
      <t>ク</t>
    </rPh>
    <rPh sb="447" eb="448">
      <t>ナイ</t>
    </rPh>
    <rPh sb="448" eb="450">
      <t>ジンコウ</t>
    </rPh>
    <rPh sb="454" eb="456">
      <t>ゲンショウ</t>
    </rPh>
    <rPh sb="460" eb="462">
      <t>スイセン</t>
    </rPh>
    <rPh sb="462" eb="464">
      <t>ベンジョ</t>
    </rPh>
    <rPh sb="475" eb="476">
      <t>ホウ</t>
    </rPh>
    <rPh sb="477" eb="478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</si>
</sst>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A-4BE2-A182-8246F7D66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A-4BE2-A182-8246F7D66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52.82</c:v>
                </c:pt>
                <c:pt idx="1">
                  <c:v>50.26</c:v>
                </c:pt>
                <c:pt idx="2">
                  <c:v>48.72</c:v>
                </c:pt>
                <c:pt idx="3">
                  <c:v>50.26</c:v>
                </c:pt>
                <c:pt idx="4">
                  <c:v>48.72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5A7-B3FB-2753113F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3-45A7-B3FB-2753113F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98.49</c:v>
                </c:pt>
                <c:pt idx="1">
                  <c:v>97.96</c:v>
                </c:pt>
                <c:pt idx="2">
                  <c:v>98.83</c:v>
                </c:pt>
                <c:pt idx="3">
                  <c:v>99.53</c:v>
                </c:pt>
                <c:pt idx="4">
                  <c:v>99.49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A3A-9B7D-3D77C868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3-4A3A-9B7D-3D77C868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86.25</c:v>
                </c:pt>
                <c:pt idx="1">
                  <c:v>88.81</c:v>
                </c:pt>
                <c:pt idx="2">
                  <c:v>90.44</c:v>
                </c:pt>
                <c:pt idx="3">
                  <c:v>89.02</c:v>
                </c:pt>
                <c:pt idx="4">
                  <c:v>89.18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C-4FD3-BC66-07602EEE2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C-4FD3-BC66-07602EEE2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F-404C-8F94-26DCB7147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F-404C-8F94-26DCB7147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B-41F2-9EEA-6B3B515F9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B-41F2-9EEA-6B3B515F9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3-4461-9C55-60E7120F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3-4461-9C55-60E7120F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4D6-A5A1-A8C4EA57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6-44D6-A5A1-A8C4EA57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7-4A5B-911D-36CEBC69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7-4A5B-911D-36CEBC69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75.260000000000005</c:v>
                </c:pt>
                <c:pt idx="1">
                  <c:v>68.31</c:v>
                </c:pt>
                <c:pt idx="2">
                  <c:v>50.3</c:v>
                </c:pt>
                <c:pt idx="3">
                  <c:v>65.290000000000006</c:v>
                </c:pt>
                <c:pt idx="4">
                  <c:v>60.51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B-4886-8AB5-15378AFEB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B-4886-8AB5-15378AFEB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236.97</c:v>
                </c:pt>
                <c:pt idx="1">
                  <c:v>261.04000000000002</c:v>
                </c:pt>
                <c:pt idx="2">
                  <c:v>355.17</c:v>
                </c:pt>
                <c:pt idx="3">
                  <c:v>279.56</c:v>
                </c:pt>
                <c:pt idx="4">
                  <c:v>302.60000000000002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6-4EEF-81AD-71EE09F97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6-4EEF-81AD-71EE09F97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出雲市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174693</v>
      </c>
      <c r="AM8" s="42"/>
      <c r="AN8" s="42"/>
      <c r="AO8" s="42"/>
      <c r="AP8" s="42"/>
      <c r="AQ8" s="42"/>
      <c r="AR8" s="42"/>
      <c r="AS8" s="42"/>
      <c r="AT8" s="35">
        <f>データ!T6</f>
        <v>624.32000000000005</v>
      </c>
      <c r="AU8" s="35"/>
      <c r="AV8" s="35"/>
      <c r="AW8" s="35"/>
      <c r="AX8" s="35"/>
      <c r="AY8" s="35"/>
      <c r="AZ8" s="35"/>
      <c r="BA8" s="35"/>
      <c r="BB8" s="35">
        <f>データ!U6</f>
        <v>279.81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0.22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3352</v>
      </c>
      <c r="AE10" s="42"/>
      <c r="AF10" s="42"/>
      <c r="AG10" s="42"/>
      <c r="AH10" s="42"/>
      <c r="AI10" s="42"/>
      <c r="AJ10" s="42"/>
      <c r="AK10" s="2"/>
      <c r="AL10" s="42">
        <f>データ!V6</f>
        <v>392</v>
      </c>
      <c r="AM10" s="42"/>
      <c r="AN10" s="42"/>
      <c r="AO10" s="42"/>
      <c r="AP10" s="42"/>
      <c r="AQ10" s="42"/>
      <c r="AR10" s="42"/>
      <c r="AS10" s="42"/>
      <c r="AT10" s="35">
        <f>データ!W6</f>
        <v>0.08</v>
      </c>
      <c r="AU10" s="35"/>
      <c r="AV10" s="35"/>
      <c r="AW10" s="35"/>
      <c r="AX10" s="35"/>
      <c r="AY10" s="35"/>
      <c r="AZ10" s="35"/>
      <c r="BA10" s="35"/>
      <c r="BB10" s="35">
        <f>データ!X6</f>
        <v>4900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116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117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OHdzAW0jwDw8B28CAVnUBwx4dfy04expP9E8NlmkIoCJR1FEG3WbpB/0giwJsmCRPY7A5KUsWeI8dKW08+uuNQ==" saltValue="Brp0cFD5zQAlZ0C22gEz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322032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島根県　出雲市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0.22</v>
      </c>
      <c r="Q6" s="20">
        <f t="shared" si="3"/>
        <v>100</v>
      </c>
      <c r="R6" s="20">
        <f t="shared" si="3"/>
        <v>3352</v>
      </c>
      <c r="S6" s="20">
        <f t="shared" si="3"/>
        <v>174693</v>
      </c>
      <c r="T6" s="20">
        <f t="shared" si="3"/>
        <v>624.32000000000005</v>
      </c>
      <c r="U6" s="20">
        <f t="shared" si="3"/>
        <v>279.81</v>
      </c>
      <c r="V6" s="20">
        <f t="shared" si="3"/>
        <v>392</v>
      </c>
      <c r="W6" s="20">
        <f t="shared" si="3"/>
        <v>0.08</v>
      </c>
      <c r="X6" s="20">
        <f t="shared" si="3"/>
        <v>4900</v>
      </c>
      <c r="Y6" s="21">
        <f>IF(Y7="",NA(),Y7)</f>
        <v>86.25</v>
      </c>
      <c r="Z6" s="21">
        <f t="shared" ref="Z6:AH6" si="4">IF(Z7="",NA(),Z7)</f>
        <v>88.81</v>
      </c>
      <c r="AA6" s="21">
        <f t="shared" si="4"/>
        <v>90.44</v>
      </c>
      <c r="AB6" s="21">
        <f t="shared" si="4"/>
        <v>89.02</v>
      </c>
      <c r="AC6" s="21">
        <f t="shared" si="4"/>
        <v>89.18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75.260000000000005</v>
      </c>
      <c r="BR6" s="21">
        <f t="shared" ref="BR6:BZ6" si="8">IF(BR7="",NA(),BR7)</f>
        <v>68.31</v>
      </c>
      <c r="BS6" s="21">
        <f t="shared" si="8"/>
        <v>50.3</v>
      </c>
      <c r="BT6" s="21">
        <f t="shared" si="8"/>
        <v>65.290000000000006</v>
      </c>
      <c r="BU6" s="21">
        <f t="shared" si="8"/>
        <v>60.51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236.97</v>
      </c>
      <c r="CC6" s="21">
        <f t="shared" ref="CC6:CK6" si="9">IF(CC7="",NA(),CC7)</f>
        <v>261.04000000000002</v>
      </c>
      <c r="CD6" s="21">
        <f t="shared" si="9"/>
        <v>355.17</v>
      </c>
      <c r="CE6" s="21">
        <f t="shared" si="9"/>
        <v>279.56</v>
      </c>
      <c r="CF6" s="21">
        <f t="shared" si="9"/>
        <v>302.60000000000002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52.82</v>
      </c>
      <c r="CN6" s="21">
        <f t="shared" ref="CN6:CV6" si="10">IF(CN7="",NA(),CN7)</f>
        <v>50.26</v>
      </c>
      <c r="CO6" s="21">
        <f t="shared" si="10"/>
        <v>48.72</v>
      </c>
      <c r="CP6" s="21">
        <f t="shared" si="10"/>
        <v>50.26</v>
      </c>
      <c r="CQ6" s="21">
        <f t="shared" si="10"/>
        <v>48.72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98.49</v>
      </c>
      <c r="CY6" s="21">
        <f t="shared" ref="CY6:DG6" si="11">IF(CY7="",NA(),CY7)</f>
        <v>97.96</v>
      </c>
      <c r="CZ6" s="21">
        <f t="shared" si="11"/>
        <v>98.83</v>
      </c>
      <c r="DA6" s="21">
        <f t="shared" si="11"/>
        <v>99.53</v>
      </c>
      <c r="DB6" s="21">
        <f t="shared" si="11"/>
        <v>99.49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322032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0.22</v>
      </c>
      <c r="Q7" s="24">
        <v>100</v>
      </c>
      <c r="R7" s="24">
        <v>3352</v>
      </c>
      <c r="S7" s="24">
        <v>174693</v>
      </c>
      <c r="T7" s="24">
        <v>624.32000000000005</v>
      </c>
      <c r="U7" s="24">
        <v>279.81</v>
      </c>
      <c r="V7" s="24">
        <v>392</v>
      </c>
      <c r="W7" s="24">
        <v>0.08</v>
      </c>
      <c r="X7" s="24">
        <v>4900</v>
      </c>
      <c r="Y7" s="24">
        <v>86.25</v>
      </c>
      <c r="Z7" s="24">
        <v>88.81</v>
      </c>
      <c r="AA7" s="24">
        <v>90.44</v>
      </c>
      <c r="AB7" s="24">
        <v>89.02</v>
      </c>
      <c r="AC7" s="24">
        <v>89.18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75.260000000000005</v>
      </c>
      <c r="BR7" s="24">
        <v>68.31</v>
      </c>
      <c r="BS7" s="24">
        <v>50.3</v>
      </c>
      <c r="BT7" s="24">
        <v>65.290000000000006</v>
      </c>
      <c r="BU7" s="24">
        <v>60.51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236.97</v>
      </c>
      <c r="CC7" s="24">
        <v>261.04000000000002</v>
      </c>
      <c r="CD7" s="24">
        <v>355.17</v>
      </c>
      <c r="CE7" s="24">
        <v>279.56</v>
      </c>
      <c r="CF7" s="24">
        <v>302.60000000000002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52.82</v>
      </c>
      <c r="CN7" s="24">
        <v>50.26</v>
      </c>
      <c r="CO7" s="24">
        <v>48.72</v>
      </c>
      <c r="CP7" s="24">
        <v>50.26</v>
      </c>
      <c r="CQ7" s="24">
        <v>48.72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98.49</v>
      </c>
      <c r="CY7" s="24">
        <v>97.96</v>
      </c>
      <c r="CZ7" s="24">
        <v>98.83</v>
      </c>
      <c r="DA7" s="24">
        <v>99.53</v>
      </c>
      <c r="DB7" s="24">
        <v>99.49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SL638</cp:lastModifiedBy>
  <cp:lastPrinted>2023-02-21T07:24:15Z</cp:lastPrinted>
  <dcterms:created xsi:type="dcterms:W3CDTF">2022-12-01T02:10:32Z</dcterms:created>
  <dcterms:modified xsi:type="dcterms:W3CDTF">2023-02-21T07:24:18Z</dcterms:modified>
  <cp:category/>
</cp:coreProperties>
</file>