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lsv\庁内共有\2_グループ共有\000_部共有\上下水道局共有\③　下水道関係\02-0　決算\05 経営比較分析表（総務省）\R3\２_経営企画課(公共、特環、農集、漁集、小規模）\"/>
    </mc:Choice>
  </mc:AlternateContent>
  <xr:revisionPtr revIDLastSave="0" documentId="13_ncr:1_{33A7C987-0D75-4ED3-B07C-0F8369318F02}" xr6:coauthVersionLast="45" xr6:coauthVersionMax="45" xr10:uidLastSave="{00000000-0000-0000-0000-000000000000}"/>
  <workbookProtection workbookAlgorithmName="SHA-512" workbookHashValue="bY0fjiSA3of7a5RRAfInQHWsJ7CqTiWSxZ521Lw99mljhE18qoTdbuNibsP9tk733po3FOzIv8pFBpadPIQq4g==" workbookSaltValue="N94gu0pC/q0C4ohL2mk2iQ==" workbookSpinCount="100000" lockStructure="1"/>
  <bookViews>
    <workbookView xWindow="-120" yWindow="-120" windowWidth="20730" windowHeight="113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W10" i="4" s="1"/>
  <c r="P6" i="5"/>
  <c r="P10" i="4" s="1"/>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T8" i="4"/>
  <c r="B6"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<sst xmlns="http://schemas.openxmlformats.org/spreadsheetml/2006/main" count="275" uniqueCount="118">
  <si>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</si>
  <si>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</si>
  <si>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</si>
  <si>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</si>
  <si>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</si>
  <si>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</si>
  <si>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</si>
  <si>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</si>
  <si>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</si>
  <si>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</si>
  <si>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</si>
  <si>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</si>
  <si>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</si>
  <si>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</si>
  <si>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</si>
  <si>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</si>
  <si>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</si>
  <si>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</si>
  <si>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</si>
  <si>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</si>
  <si>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</si>
  <si>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</si>
  <si>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</si>
  <si>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</si>
  <si>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</si>
  <si>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</si>
  <si>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</si>
  <si>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</si>
  <si>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</si>
  <si>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</si>
  <si>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</si>
  <si>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</si>
  <si>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</si>
  <si>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</si>
  <si>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</si>
  <si>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</si>
  <si>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</si>
  <si>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</si>
  <si>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</si>
  <si>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</si>
  <si>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</si>
  <si>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</si>
  <si>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</si>
  <si>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</si>
  <si>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</si>
  <si>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</si>
  <si>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</si>
  <si>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</si>
  <si>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</si>
  <si>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</si>
  <si>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</si>
  <si>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</si>
  <si>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</si>
  <si>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</si>
  <si>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</si>
  <si>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</si>
  <si>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</si>
  <si>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</si>
  <si>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</si>
  <si>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</si>
  <si>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</si>
  <si>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</si>
  <si>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</si>
  <si>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</si>
  <si>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</si>
  <si>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</si>
  <si>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</si>
  <si>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</si>
  <si>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</si>
  <si>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</si>
  <si>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</si>
  <si>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</si>
  <si>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</si>
  <si>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</si>
  <si>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</si>
  <si>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</si>
  <si>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</si>
  <si>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</si>
  <si>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</si>
  <si>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</si>
  <si>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</si>
  <si>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</si>
  <si>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</si>
  <si>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</si>
  <si>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</si>
  <si>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</si>
  <si>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</si>
  <si>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</si>
  <si>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</si>
  <si>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</si>
  <si>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</si>
  <si>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</si>
  <si>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</si>
  <si>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</si>
  <si>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</si>
  <si>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</si>
  <si>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</si>
  <si>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法適用</t>
  </si>
  <si>
    <t>下水道事業</t>
  </si>
  <si>
    <t>小規模集合排水処理</t>
  </si>
  <si>
    <t>I3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</si>
  <si>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</si>
  <si>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</si>
  <si>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</si>
  <si>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</si>
  <si>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</si>
  <si>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</si>
  <si>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</si>
  <si>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</si>
  <si>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</si>
  <si>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</si>
  <si>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</si>
  <si>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</si>
  <si>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</si>
  <si>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</si>
  <si>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小規模集合排水処理事業は、事業規模が小さいため、本事業単独での収支改善は限界があるが、今後、維持管理費や下水道施設の更新のための支出は増加する状況にある。
　経営状況については、類似団体に比べ、経常収支比率は同水準となっているが、経費回収率は低く、企業債残高対事業規模比率及び汚水処理原価は高くなっている。
　老朽化の状況については、平成27年度に供用開始した施設であり、老朽化はあまり進んでいないが、類似団体に比べ有形固定資産減価償却率は高くなっている。
　このような厳しい経営状況の中、財政状況を見ながら適正な管理運営を行っている。　
　</t>
    <rPh sb="98" eb="100">
      <t>ケイジョウ</t>
    </rPh>
    <rPh sb="100" eb="102">
      <t>シュウシ</t>
    </rPh>
    <rPh sb="102" eb="104">
      <t>ヒリツ</t>
    </rPh>
    <rPh sb="105" eb="108">
      <t>ドウスイジュン</t>
    </rPh>
    <rPh sb="221" eb="222">
      <t>タカ</t>
    </rPh>
    <phoneticPr fontId="4"/>
  </si>
  <si>
    <t>①費用の増加に比べ収益の増加が多かったため、前年度より高くなり、類似団体と同水準となっている。
②前年度より低くなったものの、類似団体を上回っている。他事業を含めた会計全体では欠損金は生じていない。
③現金・預金の増加により流動資産が増加し、前年度より高くなったが、類似団体を下回っている。
④企業債現在高が減少し、前年度より低くなったが、類似団体を上回っている。
⑤使用料収入で汚水処理に係る費用を賄えていない。汚水処理費が増加したため、前年度より低くなり、類似団体を下回っている。
⑥汚水処理費が増加し、年間有収水量が減少したため、前年度より高くなり、類似団体を上回っている。
⑦前年度と同値であり、類似団体を下回っている。
⑧整備が完了しているため、前年度とほぼ横ばいであり、類似団体を上回っている。</t>
    <rPh sb="1" eb="3">
      <t>ヒヨウ</t>
    </rPh>
    <rPh sb="4" eb="6">
      <t>ゾウカ</t>
    </rPh>
    <rPh sb="7" eb="8">
      <t>クラ</t>
    </rPh>
    <rPh sb="9" eb="11">
      <t>シュウエキ</t>
    </rPh>
    <rPh sb="12" eb="14">
      <t>ゾウカ</t>
    </rPh>
    <rPh sb="15" eb="16">
      <t>オオ</t>
    </rPh>
    <rPh sb="22" eb="25">
      <t>ゼンネンド</t>
    </rPh>
    <rPh sb="27" eb="28">
      <t>タカ</t>
    </rPh>
    <rPh sb="32" eb="34">
      <t>ルイジ</t>
    </rPh>
    <rPh sb="34" eb="36">
      <t>ダンタイ</t>
    </rPh>
    <rPh sb="37" eb="40">
      <t>ドウスイジュン</t>
    </rPh>
    <rPh sb="49" eb="52">
      <t>ゼンネンド</t>
    </rPh>
    <rPh sb="54" eb="55">
      <t>ヒク</t>
    </rPh>
    <rPh sb="63" eb="65">
      <t>ルイジ</t>
    </rPh>
    <rPh sb="65" eb="67">
      <t>ダンタイ</t>
    </rPh>
    <rPh sb="68" eb="70">
      <t>ウワマワ</t>
    </rPh>
    <rPh sb="75" eb="76">
      <t>タ</t>
    </rPh>
    <rPh sb="76" eb="78">
      <t>ジギョウ</t>
    </rPh>
    <rPh sb="79" eb="80">
      <t>フク</t>
    </rPh>
    <rPh sb="82" eb="84">
      <t>カイケイ</t>
    </rPh>
    <rPh sb="84" eb="86">
      <t>ゼンタイ</t>
    </rPh>
    <rPh sb="88" eb="90">
      <t>ケッソン</t>
    </rPh>
    <rPh sb="90" eb="91">
      <t>キン</t>
    </rPh>
    <rPh sb="92" eb="93">
      <t>ショウ</t>
    </rPh>
    <rPh sb="121" eb="124">
      <t>ゼンネンド</t>
    </rPh>
    <rPh sb="126" eb="127">
      <t>タカ</t>
    </rPh>
    <rPh sb="133" eb="135">
      <t>ルイジ</t>
    </rPh>
    <rPh sb="135" eb="137">
      <t>ダンタイ</t>
    </rPh>
    <rPh sb="138" eb="140">
      <t>シタマワ</t>
    </rPh>
    <rPh sb="154" eb="156">
      <t>ゲンショウ</t>
    </rPh>
    <rPh sb="158" eb="161">
      <t>ゼンネンド</t>
    </rPh>
    <rPh sb="163" eb="164">
      <t>ヒク</t>
    </rPh>
    <rPh sb="170" eb="174">
      <t>ルイジダンタイ</t>
    </rPh>
    <rPh sb="184" eb="187">
      <t>シヨウリョウ</t>
    </rPh>
    <rPh sb="187" eb="189">
      <t>シュウニュウ</t>
    </rPh>
    <rPh sb="190" eb="192">
      <t>オスイ</t>
    </rPh>
    <rPh sb="192" eb="194">
      <t>ショリ</t>
    </rPh>
    <rPh sb="195" eb="196">
      <t>カカ</t>
    </rPh>
    <rPh sb="197" eb="199">
      <t>ヒヨウ</t>
    </rPh>
    <rPh sb="200" eb="201">
      <t>マカナ</t>
    </rPh>
    <rPh sb="207" eb="209">
      <t>オスイ</t>
    </rPh>
    <rPh sb="209" eb="211">
      <t>ショリ</t>
    </rPh>
    <rPh sb="211" eb="212">
      <t>ヒ</t>
    </rPh>
    <rPh sb="213" eb="215">
      <t>ゾウカ</t>
    </rPh>
    <rPh sb="220" eb="223">
      <t>ゼンネンド</t>
    </rPh>
    <rPh sb="225" eb="226">
      <t>ヒク</t>
    </rPh>
    <rPh sb="230" eb="234">
      <t>ルイジダンタイ</t>
    </rPh>
    <rPh sb="235" eb="237">
      <t>シタマワ</t>
    </rPh>
    <rPh sb="244" eb="246">
      <t>オスイ</t>
    </rPh>
    <rPh sb="246" eb="248">
      <t>ショリ</t>
    </rPh>
    <rPh sb="248" eb="249">
      <t>ヒ</t>
    </rPh>
    <rPh sb="250" eb="251">
      <t>ゾウ</t>
    </rPh>
    <rPh sb="251" eb="252">
      <t>カ</t>
    </rPh>
    <rPh sb="254" eb="256">
      <t>ネンカン</t>
    </rPh>
    <rPh sb="256" eb="258">
      <t>ユウシュウ</t>
    </rPh>
    <rPh sb="258" eb="260">
      <t>スイリョウ</t>
    </rPh>
    <rPh sb="261" eb="263">
      <t>ゲンショウ</t>
    </rPh>
    <rPh sb="268" eb="271">
      <t>ゼンネンド</t>
    </rPh>
    <rPh sb="273" eb="274">
      <t>タカ</t>
    </rPh>
    <rPh sb="278" eb="280">
      <t>ルイジ</t>
    </rPh>
    <rPh sb="280" eb="282">
      <t>ダンタイ</t>
    </rPh>
    <rPh sb="283" eb="285">
      <t>ウワマワ</t>
    </rPh>
    <rPh sb="292" eb="295">
      <t>ゼンネンド</t>
    </rPh>
    <rPh sb="296" eb="297">
      <t>ドウ</t>
    </rPh>
    <rPh sb="302" eb="304">
      <t>ルイジ</t>
    </rPh>
    <rPh sb="304" eb="306">
      <t>ダンタイ</t>
    </rPh>
    <rPh sb="307" eb="309">
      <t>シタマワ</t>
    </rPh>
    <phoneticPr fontId="4"/>
  </si>
  <si>
    <t>①供用開始後6年が経過し、減価償却費累計額が増加したため、前年度より高くなり、類似団体を上回っている。
②管渠の耐用年数は経過していない。
③管渠不良箇所の更新は行っていない。</t>
    <rPh sb="5" eb="6">
      <t>アト</t>
    </rPh>
    <rPh sb="7" eb="8">
      <t>ネン</t>
    </rPh>
    <rPh sb="9" eb="11">
      <t>ケイカ</t>
    </rPh>
    <rPh sb="13" eb="15">
      <t>ゲンカ</t>
    </rPh>
    <rPh sb="15" eb="17">
      <t>ショウキャク</t>
    </rPh>
    <rPh sb="17" eb="18">
      <t>ヒ</t>
    </rPh>
    <rPh sb="18" eb="20">
      <t>ルイケイ</t>
    </rPh>
    <rPh sb="20" eb="21">
      <t>ガク</t>
    </rPh>
    <rPh sb="22" eb="24">
      <t>ゾウカ</t>
    </rPh>
    <rPh sb="44" eb="45">
      <t>ウエ</t>
    </rPh>
    <rPh sb="71" eb="73">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</si>
</sst>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198-45F0-828F-AAD16A6A7B5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198-45F0-828F-AAD16A6A7B5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53.33</c:v>
                </c:pt>
                <c:pt idx="3">
                  <c:v>50</c:v>
                </c:pt>
                <c:pt idx="4">
                  <c:v>50</c:v>
                </c:pt>
              </c:numCache>
            </c:numRef>
          </c:val>
          <c:extLst>
            <c:ext xmlns:c16="http://schemas.microsoft.com/office/drawing/2014/chart" uri="{C3380CC4-5D6E-409C-BE32-E72D297353CC}">
              <c16:uniqueId val="{00000000-2399-4AF5-90D7-F418A533C9D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46.62</c:v>
                </c:pt>
                <c:pt idx="3">
                  <c:v>55.32</c:v>
                </c:pt>
                <c:pt idx="4">
                  <c:v>63.33</c:v>
                </c:pt>
              </c:numCache>
            </c:numRef>
          </c:val>
          <c:smooth val="0"/>
          <c:extLst>
            <c:ext xmlns:c16="http://schemas.microsoft.com/office/drawing/2014/chart" uri="{C3380CC4-5D6E-409C-BE32-E72D297353CC}">
              <c16:uniqueId val="{00000001-2399-4AF5-90D7-F418A533C9D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85.19</c:v>
                </c:pt>
                <c:pt idx="3">
                  <c:v>84.21</c:v>
                </c:pt>
                <c:pt idx="4">
                  <c:v>84</c:v>
                </c:pt>
              </c:numCache>
            </c:numRef>
          </c:val>
          <c:extLst>
            <c:ext xmlns:c16="http://schemas.microsoft.com/office/drawing/2014/chart" uri="{C3380CC4-5D6E-409C-BE32-E72D297353CC}">
              <c16:uniqueId val="{00000000-B839-46E5-8398-F734DC9FD1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87.53</c:v>
                </c:pt>
                <c:pt idx="3">
                  <c:v>83.94</c:v>
                </c:pt>
                <c:pt idx="4">
                  <c:v>82.35</c:v>
                </c:pt>
              </c:numCache>
            </c:numRef>
          </c:val>
          <c:smooth val="0"/>
          <c:extLst>
            <c:ext xmlns:c16="http://schemas.microsoft.com/office/drawing/2014/chart" uri="{C3380CC4-5D6E-409C-BE32-E72D297353CC}">
              <c16:uniqueId val="{00000001-B839-46E5-8398-F734DC9FD1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82.82</c:v>
                </c:pt>
                <c:pt idx="3">
                  <c:v>100.23</c:v>
                </c:pt>
                <c:pt idx="4">
                  <c:v>101.43</c:v>
                </c:pt>
              </c:numCache>
            </c:numRef>
          </c:val>
          <c:extLst>
            <c:ext xmlns:c16="http://schemas.microsoft.com/office/drawing/2014/chart" uri="{C3380CC4-5D6E-409C-BE32-E72D297353CC}">
              <c16:uniqueId val="{00000000-18B3-4CC0-BE9A-F1FAB2B7836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92.79</c:v>
                </c:pt>
                <c:pt idx="3">
                  <c:v>102.67</c:v>
                </c:pt>
                <c:pt idx="4">
                  <c:v>101.01</c:v>
                </c:pt>
              </c:numCache>
            </c:numRef>
          </c:val>
          <c:smooth val="0"/>
          <c:extLst>
            <c:ext xmlns:c16="http://schemas.microsoft.com/office/drawing/2014/chart" uri="{C3380CC4-5D6E-409C-BE32-E72D297353CC}">
              <c16:uniqueId val="{00000001-18B3-4CC0-BE9A-F1FAB2B7836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15.05</c:v>
                </c:pt>
                <c:pt idx="3">
                  <c:v>18.05</c:v>
                </c:pt>
                <c:pt idx="4">
                  <c:v>21.07</c:v>
                </c:pt>
              </c:numCache>
            </c:numRef>
          </c:val>
          <c:extLst>
            <c:ext xmlns:c16="http://schemas.microsoft.com/office/drawing/2014/chart" uri="{C3380CC4-5D6E-409C-BE32-E72D297353CC}">
              <c16:uniqueId val="{00000000-FE05-4AE4-B08B-81992EFFF8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21.84</c:v>
                </c:pt>
                <c:pt idx="3">
                  <c:v>24.73</c:v>
                </c:pt>
                <c:pt idx="4">
                  <c:v>18.46</c:v>
                </c:pt>
              </c:numCache>
            </c:numRef>
          </c:val>
          <c:smooth val="0"/>
          <c:extLst>
            <c:ext xmlns:c16="http://schemas.microsoft.com/office/drawing/2014/chart" uri="{C3380CC4-5D6E-409C-BE32-E72D297353CC}">
              <c16:uniqueId val="{00000001-FE05-4AE4-B08B-81992EFFF8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4BF-4C35-8254-F634C5F02B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4BF-4C35-8254-F634C5F02B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137.88999999999999</c:v>
                </c:pt>
                <c:pt idx="3">
                  <c:v>144.66</c:v>
                </c:pt>
                <c:pt idx="4">
                  <c:v>134.86000000000001</c:v>
                </c:pt>
              </c:numCache>
            </c:numRef>
          </c:val>
          <c:extLst>
            <c:ext xmlns:c16="http://schemas.microsoft.com/office/drawing/2014/chart" uri="{C3380CC4-5D6E-409C-BE32-E72D297353CC}">
              <c16:uniqueId val="{00000000-364E-4804-9655-1454D78EB40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78.09</c:v>
                </c:pt>
                <c:pt idx="3">
                  <c:v>76.88</c:v>
                </c:pt>
                <c:pt idx="4">
                  <c:v>86.82</c:v>
                </c:pt>
              </c:numCache>
            </c:numRef>
          </c:val>
          <c:smooth val="0"/>
          <c:extLst>
            <c:ext xmlns:c16="http://schemas.microsoft.com/office/drawing/2014/chart" uri="{C3380CC4-5D6E-409C-BE32-E72D297353CC}">
              <c16:uniqueId val="{00000001-364E-4804-9655-1454D78EB40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0.99</c:v>
                </c:pt>
                <c:pt idx="3">
                  <c:v>1.1399999999999999</c:v>
                </c:pt>
                <c:pt idx="4">
                  <c:v>5.03</c:v>
                </c:pt>
              </c:numCache>
            </c:numRef>
          </c:val>
          <c:extLst>
            <c:ext xmlns:c16="http://schemas.microsoft.com/office/drawing/2014/chart" uri="{C3380CC4-5D6E-409C-BE32-E72D297353CC}">
              <c16:uniqueId val="{00000000-F8B3-4CD5-BEAC-DC907CDF3F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124.98</c:v>
                </c:pt>
                <c:pt idx="3">
                  <c:v>134.56</c:v>
                </c:pt>
                <c:pt idx="4">
                  <c:v>95.88</c:v>
                </c:pt>
              </c:numCache>
            </c:numRef>
          </c:val>
          <c:smooth val="0"/>
          <c:extLst>
            <c:ext xmlns:c16="http://schemas.microsoft.com/office/drawing/2014/chart" uri="{C3380CC4-5D6E-409C-BE32-E72D297353CC}">
              <c16:uniqueId val="{00000001-F8B3-4CD5-BEAC-DC907CDF3F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2491.23</c:v>
                </c:pt>
                <c:pt idx="3">
                  <c:v>2516.4</c:v>
                </c:pt>
                <c:pt idx="4">
                  <c:v>2450.5300000000002</c:v>
                </c:pt>
              </c:numCache>
            </c:numRef>
          </c:val>
          <c:extLst>
            <c:ext xmlns:c16="http://schemas.microsoft.com/office/drawing/2014/chart" uri="{C3380CC4-5D6E-409C-BE32-E72D297353CC}">
              <c16:uniqueId val="{00000000-F978-4933-BA9A-4C6EBCE54A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720.41</c:v>
                </c:pt>
                <c:pt idx="3">
                  <c:v>2142.63</c:v>
                </c:pt>
                <c:pt idx="4">
                  <c:v>1577.63</c:v>
                </c:pt>
              </c:numCache>
            </c:numRef>
          </c:val>
          <c:smooth val="0"/>
          <c:extLst>
            <c:ext xmlns:c16="http://schemas.microsoft.com/office/drawing/2014/chart" uri="{C3380CC4-5D6E-409C-BE32-E72D297353CC}">
              <c16:uniqueId val="{00000001-F978-4933-BA9A-4C6EBCE54A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42.74</c:v>
                </c:pt>
                <c:pt idx="3">
                  <c:v>72.92</c:v>
                </c:pt>
                <c:pt idx="4">
                  <c:v>56.2</c:v>
                </c:pt>
              </c:numCache>
            </c:numRef>
          </c:val>
          <c:extLst>
            <c:ext xmlns:c16="http://schemas.microsoft.com/office/drawing/2014/chart" uri="{C3380CC4-5D6E-409C-BE32-E72D297353CC}">
              <c16:uniqueId val="{00000000-2F6F-4135-AF82-CC557EFBC9A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c:v>
                </c:pt>
                <c:pt idx="3">
                  <c:v>75.150000000000006</c:v>
                </c:pt>
                <c:pt idx="4">
                  <c:v>64.64</c:v>
                </c:pt>
              </c:numCache>
            </c:numRef>
          </c:val>
          <c:smooth val="0"/>
          <c:extLst>
            <c:ext xmlns:c16="http://schemas.microsoft.com/office/drawing/2014/chart" uri="{C3380CC4-5D6E-409C-BE32-E72D297353CC}">
              <c16:uniqueId val="{00000001-2F6F-4135-AF82-CC557EFBC9A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393.2</c:v>
                </c:pt>
                <c:pt idx="3">
                  <c:v>232.26</c:v>
                </c:pt>
                <c:pt idx="4">
                  <c:v>300.83</c:v>
                </c:pt>
              </c:numCache>
            </c:numRef>
          </c:val>
          <c:extLst>
            <c:ext xmlns:c16="http://schemas.microsoft.com/office/drawing/2014/chart" uri="{C3380CC4-5D6E-409C-BE32-E72D297353CC}">
              <c16:uniqueId val="{00000000-302B-4CD5-9310-927685BCD60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317.06</c:v>
                </c:pt>
                <c:pt idx="3">
                  <c:v>233.96</c:v>
                </c:pt>
                <c:pt idx="4">
                  <c:v>260.88</c:v>
                </c:pt>
              </c:numCache>
            </c:numRef>
          </c:val>
          <c:smooth val="0"/>
          <c:extLst>
            <c:ext xmlns:c16="http://schemas.microsoft.com/office/drawing/2014/chart" uri="{C3380CC4-5D6E-409C-BE32-E72D297353CC}">
              <c16:uniqueId val="{00000001-302B-4CD5-9310-927685BCD60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出雲市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小規模集合排水処理</v>
      </c>
      <c r="Q8" s="40"/>
      <c r="R8" s="40"/>
      <c r="S8" s="40"/>
      <c r="T8" s="40"/>
      <c r="U8" s="40"/>
      <c r="V8" s="40"/>
      <c r="W8" s="40" t="str">
        <f>データ!L6</f>
        <v>I3</v>
      </c>
      <c r="X8" s="40"/>
      <c r="Y8" s="40"/>
      <c r="Z8" s="40"/>
      <c r="AA8" s="40"/>
      <c r="AB8" s="40"/>
      <c r="AC8" s="40"/>
      <c r="AD8" s="41" t="str">
        <f>データ!$M$6</f>
        <v>自治体職員</v>
      </c>
      <c r="AE8" s="41"/>
      <c r="AF8" s="41"/>
      <c r="AG8" s="41"/>
      <c r="AH8" s="41"/>
      <c r="AI8" s="41"/>
      <c r="AJ8" s="41"/>
      <c r="AK8" s="3"/>
      <c r="AL8" s="42">
        <f>データ!S6</f>
        <v>174693</v>
      </c>
      <c r="AM8" s="42"/>
      <c r="AN8" s="42"/>
      <c r="AO8" s="42"/>
      <c r="AP8" s="42"/>
      <c r="AQ8" s="42"/>
      <c r="AR8" s="42"/>
      <c r="AS8" s="42"/>
      <c r="AT8" s="35">
        <f>データ!T6</f>
        <v>624.32000000000005</v>
      </c>
      <c r="AU8" s="35"/>
      <c r="AV8" s="35"/>
      <c r="AW8" s="35"/>
      <c r="AX8" s="35"/>
      <c r="AY8" s="35"/>
      <c r="AZ8" s="35"/>
      <c r="BA8" s="35"/>
      <c r="BB8" s="35">
        <f>データ!U6</f>
        <v>279.81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-0.04</v>
      </c>
      <c r="J10" s="35"/>
      <c r="K10" s="35"/>
      <c r="L10" s="35"/>
      <c r="M10" s="35"/>
      <c r="N10" s="35"/>
      <c r="O10" s="35"/>
      <c r="P10" s="35">
        <f>データ!P6</f>
        <v>0.04</v>
      </c>
      <c r="Q10" s="35"/>
      <c r="R10" s="35"/>
      <c r="S10" s="35"/>
      <c r="T10" s="35"/>
      <c r="U10" s="35"/>
      <c r="V10" s="35"/>
      <c r="W10" s="35">
        <f>データ!Q6</f>
        <v>100</v>
      </c>
      <c r="X10" s="35"/>
      <c r="Y10" s="35"/>
      <c r="Z10" s="35"/>
      <c r="AA10" s="35"/>
      <c r="AB10" s="35"/>
      <c r="AC10" s="35"/>
      <c r="AD10" s="42">
        <f>データ!R6</f>
        <v>3352</v>
      </c>
      <c r="AE10" s="42"/>
      <c r="AF10" s="42"/>
      <c r="AG10" s="42"/>
      <c r="AH10" s="42"/>
      <c r="AI10" s="42"/>
      <c r="AJ10" s="42"/>
      <c r="AK10" s="2"/>
      <c r="AL10" s="42">
        <f>データ!V6</f>
        <v>75</v>
      </c>
      <c r="AM10" s="42"/>
      <c r="AN10" s="42"/>
      <c r="AO10" s="42"/>
      <c r="AP10" s="42"/>
      <c r="AQ10" s="42"/>
      <c r="AR10" s="42"/>
      <c r="AS10" s="42"/>
      <c r="AT10" s="35">
        <f>データ!W6</f>
        <v>0.01</v>
      </c>
      <c r="AU10" s="35"/>
      <c r="AV10" s="35"/>
      <c r="AW10" s="35"/>
      <c r="AX10" s="35"/>
      <c r="AY10" s="35"/>
      <c r="AZ10" s="35"/>
      <c r="BA10" s="35"/>
      <c r="BB10" s="35">
        <f>データ!X6</f>
        <v>7500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【98.12】</v>
      </c>
      <c r="F85" s="12" t="str">
        <f>データ!AT6</f>
        <v>【736.54】</v>
      </c>
      <c r="G85" s="12" t="str">
        <f>データ!BE6</f>
        <v>【91.53】</v>
      </c>
      <c r="H85" s="12" t="str">
        <f>データ!BP6</f>
        <v>【1,522.01】</v>
      </c>
      <c r="I85" s="12" t="str">
        <f>データ!CA6</f>
        <v>【37.79】</v>
      </c>
      <c r="J85" s="12" t="str">
        <f>データ!CL6</f>
        <v>【497.52】</v>
      </c>
      <c r="K85" s="12" t="str">
        <f>データ!CW6</f>
        <v>【46.97】</v>
      </c>
      <c r="L85" s="12" t="str">
        <f>データ!DH6</f>
        <v>【90.42】</v>
      </c>
      <c r="M85" s="12" t="str">
        <f>データ!DS6</f>
        <v>【31.92】</v>
      </c>
      <c r="N85" s="12" t="str">
        <f>データ!ED6</f>
        <v>【0.00】</v>
      </c>
      <c r="O85" s="12" t="str">
        <f>データ!EO6</f>
        <v>【0.00】</v>
      </c>
    </row>
  </sheetData>
  <sheetProtection algorithmName="SHA-512" hashValue="KkhQ9pAc/VEyws5MGSbNPgmvCf5VKy9ZCD5JWE7UF+L5RQn2/U0UXktY8Nekn4utXHDdBdR/4w2mcuZLNL9piA==" saltValue="dJ5UZZuB9fuAjamrqAiGr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322032</v>
      </c>
      <c r="D6" s="19">
        <f t="shared" si="3"/>
        <v>46</v>
      </c>
      <c r="E6" s="19">
        <f t="shared" si="3"/>
        <v>17</v>
      </c>
      <c r="F6" s="19">
        <f t="shared" si="3"/>
        <v>9</v>
      </c>
      <c r="G6" s="19">
        <f t="shared" si="3"/>
        <v>0</v>
      </c>
      <c r="H6" s="19" t="str">
        <f t="shared" si="3"/>
        <v>島根県　出雲市</v>
      </c>
      <c r="I6" s="19" t="str">
        <f t="shared" si="3"/>
        <v>法適用</v>
      </c>
      <c r="J6" s="19" t="str">
        <f t="shared" si="3"/>
        <v>下水道事業</v>
      </c>
      <c r="K6" s="19" t="str">
        <f t="shared" si="3"/>
        <v>小規模集合排水処理</v>
      </c>
      <c r="L6" s="19" t="str">
        <f t="shared" si="3"/>
        <v>I3</v>
      </c>
      <c r="M6" s="19" t="str">
        <f t="shared" si="3"/>
        <v>自治体職員</v>
      </c>
      <c r="N6" s="20" t="str">
        <f t="shared" si="3"/>
        <v>-</v>
      </c>
      <c r="O6" s="20">
        <f t="shared" si="3"/>
        <v>-0.04</v>
      </c>
      <c r="P6" s="20">
        <f t="shared" si="3"/>
        <v>0.04</v>
      </c>
      <c r="Q6" s="20">
        <f t="shared" si="3"/>
        <v>100</v>
      </c>
      <c r="R6" s="20">
        <f t="shared" si="3"/>
        <v>3352</v>
      </c>
      <c r="S6" s="20">
        <f t="shared" si="3"/>
        <v>174693</v>
      </c>
      <c r="T6" s="20">
        <f t="shared" si="3"/>
        <v>624.32000000000005</v>
      </c>
      <c r="U6" s="20">
        <f t="shared" si="3"/>
        <v>279.81</v>
      </c>
      <c r="V6" s="20">
        <f t="shared" si="3"/>
        <v>75</v>
      </c>
      <c r="W6" s="20">
        <f t="shared" si="3"/>
        <v>0.01</v>
      </c>
      <c r="X6" s="20">
        <f t="shared" si="3"/>
        <v>7500</v>
      </c>
      <c r="Y6" s="21" t="str">
        <f>IF(Y7="",NA(),Y7)</f>
        <v>-</v>
      </c>
      <c r="Z6" s="21" t="str">
        <f t="shared" ref="Z6:AH6" si="4">IF(Z7="",NA(),Z7)</f>
        <v>-</v>
      </c>
      <c r="AA6" s="21">
        <f t="shared" si="4"/>
        <v>82.82</v>
      </c>
      <c r="AB6" s="21">
        <f t="shared" si="4"/>
        <v>100.23</v>
      </c>
      <c r="AC6" s="21">
        <f t="shared" si="4"/>
        <v>101.43</v>
      </c>
      <c r="AD6" s="21" t="str">
        <f t="shared" si="4"/>
        <v>-</v>
      </c>
      <c r="AE6" s="21" t="str">
        <f t="shared" si="4"/>
        <v>-</v>
      </c>
      <c r="AF6" s="21">
        <f t="shared" si="4"/>
        <v>92.79</v>
      </c>
      <c r="AG6" s="21">
        <f t="shared" si="4"/>
        <v>102.67</v>
      </c>
      <c r="AH6" s="21">
        <f t="shared" si="4"/>
        <v>101.01</v>
      </c>
      <c r="AI6" s="20" t="str">
        <f>IF(AI7="","",IF(AI7="-","【-】","【"&amp;SUBSTITUTE(TEXT(AI7,"#,##0.00"),"-","△")&amp;"】"))</f>
        <v>【98.12】</v>
      </c>
      <c r="AJ6" s="21" t="str">
        <f>IF(AJ7="",NA(),AJ7)</f>
        <v>-</v>
      </c>
      <c r="AK6" s="21" t="str">
        <f t="shared" ref="AK6:AS6" si="5">IF(AK7="",NA(),AK7)</f>
        <v>-</v>
      </c>
      <c r="AL6" s="21">
        <f t="shared" si="5"/>
        <v>137.88999999999999</v>
      </c>
      <c r="AM6" s="21">
        <f t="shared" si="5"/>
        <v>144.66</v>
      </c>
      <c r="AN6" s="21">
        <f t="shared" si="5"/>
        <v>134.86000000000001</v>
      </c>
      <c r="AO6" s="21" t="str">
        <f t="shared" si="5"/>
        <v>-</v>
      </c>
      <c r="AP6" s="21" t="str">
        <f t="shared" si="5"/>
        <v>-</v>
      </c>
      <c r="AQ6" s="21">
        <f t="shared" si="5"/>
        <v>78.09</v>
      </c>
      <c r="AR6" s="21">
        <f t="shared" si="5"/>
        <v>76.88</v>
      </c>
      <c r="AS6" s="21">
        <f t="shared" si="5"/>
        <v>86.82</v>
      </c>
      <c r="AT6" s="20" t="str">
        <f>IF(AT7="","",IF(AT7="-","【-】","【"&amp;SUBSTITUTE(TEXT(AT7,"#,##0.00"),"-","△")&amp;"】"))</f>
        <v>【736.54】</v>
      </c>
      <c r="AU6" s="21" t="str">
        <f>IF(AU7="",NA(),AU7)</f>
        <v>-</v>
      </c>
      <c r="AV6" s="21" t="str">
        <f t="shared" ref="AV6:BD6" si="6">IF(AV7="",NA(),AV7)</f>
        <v>-</v>
      </c>
      <c r="AW6" s="21">
        <f t="shared" si="6"/>
        <v>0.99</v>
      </c>
      <c r="AX6" s="21">
        <f t="shared" si="6"/>
        <v>1.1399999999999999</v>
      </c>
      <c r="AY6" s="21">
        <f t="shared" si="6"/>
        <v>5.03</v>
      </c>
      <c r="AZ6" s="21" t="str">
        <f t="shared" si="6"/>
        <v>-</v>
      </c>
      <c r="BA6" s="21" t="str">
        <f t="shared" si="6"/>
        <v>-</v>
      </c>
      <c r="BB6" s="21">
        <f t="shared" si="6"/>
        <v>124.98</v>
      </c>
      <c r="BC6" s="21">
        <f t="shared" si="6"/>
        <v>134.56</v>
      </c>
      <c r="BD6" s="21">
        <f t="shared" si="6"/>
        <v>95.88</v>
      </c>
      <c r="BE6" s="20" t="str">
        <f>IF(BE7="","",IF(BE7="-","【-】","【"&amp;SUBSTITUTE(TEXT(BE7,"#,##0.00"),"-","△")&amp;"】"))</f>
        <v>【91.53】</v>
      </c>
      <c r="BF6" s="21" t="str">
        <f>IF(BF7="",NA(),BF7)</f>
        <v>-</v>
      </c>
      <c r="BG6" s="21" t="str">
        <f t="shared" ref="BG6:BO6" si="7">IF(BG7="",NA(),BG7)</f>
        <v>-</v>
      </c>
      <c r="BH6" s="21">
        <f t="shared" si="7"/>
        <v>2491.23</v>
      </c>
      <c r="BI6" s="21">
        <f t="shared" si="7"/>
        <v>2516.4</v>
      </c>
      <c r="BJ6" s="21">
        <f t="shared" si="7"/>
        <v>2450.5300000000002</v>
      </c>
      <c r="BK6" s="21" t="str">
        <f t="shared" si="7"/>
        <v>-</v>
      </c>
      <c r="BL6" s="21" t="str">
        <f t="shared" si="7"/>
        <v>-</v>
      </c>
      <c r="BM6" s="21">
        <f t="shared" si="7"/>
        <v>720.41</v>
      </c>
      <c r="BN6" s="21">
        <f t="shared" si="7"/>
        <v>2142.63</v>
      </c>
      <c r="BO6" s="21">
        <f t="shared" si="7"/>
        <v>1577.63</v>
      </c>
      <c r="BP6" s="20" t="str">
        <f>IF(BP7="","",IF(BP7="-","【-】","【"&amp;SUBSTITUTE(TEXT(BP7,"#,##0.00"),"-","△")&amp;"】"))</f>
        <v>【1,522.01】</v>
      </c>
      <c r="BQ6" s="21" t="str">
        <f>IF(BQ7="",NA(),BQ7)</f>
        <v>-</v>
      </c>
      <c r="BR6" s="21" t="str">
        <f t="shared" ref="BR6:BZ6" si="8">IF(BR7="",NA(),BR7)</f>
        <v>-</v>
      </c>
      <c r="BS6" s="21">
        <f t="shared" si="8"/>
        <v>42.74</v>
      </c>
      <c r="BT6" s="21">
        <f t="shared" si="8"/>
        <v>72.92</v>
      </c>
      <c r="BU6" s="21">
        <f t="shared" si="8"/>
        <v>56.2</v>
      </c>
      <c r="BV6" s="21" t="str">
        <f t="shared" si="8"/>
        <v>-</v>
      </c>
      <c r="BW6" s="21" t="str">
        <f t="shared" si="8"/>
        <v>-</v>
      </c>
      <c r="BX6" s="21">
        <f t="shared" si="8"/>
        <v>71</v>
      </c>
      <c r="BY6" s="21">
        <f t="shared" si="8"/>
        <v>75.150000000000006</v>
      </c>
      <c r="BZ6" s="21">
        <f t="shared" si="8"/>
        <v>64.64</v>
      </c>
      <c r="CA6" s="20" t="str">
        <f>IF(CA7="","",IF(CA7="-","【-】","【"&amp;SUBSTITUTE(TEXT(CA7,"#,##0.00"),"-","△")&amp;"】"))</f>
        <v>【37.79】</v>
      </c>
      <c r="CB6" s="21" t="str">
        <f>IF(CB7="",NA(),CB7)</f>
        <v>-</v>
      </c>
      <c r="CC6" s="21" t="str">
        <f t="shared" ref="CC6:CK6" si="9">IF(CC7="",NA(),CC7)</f>
        <v>-</v>
      </c>
      <c r="CD6" s="21">
        <f t="shared" si="9"/>
        <v>393.2</v>
      </c>
      <c r="CE6" s="21">
        <f t="shared" si="9"/>
        <v>232.26</v>
      </c>
      <c r="CF6" s="21">
        <f t="shared" si="9"/>
        <v>300.83</v>
      </c>
      <c r="CG6" s="21" t="str">
        <f t="shared" si="9"/>
        <v>-</v>
      </c>
      <c r="CH6" s="21" t="str">
        <f t="shared" si="9"/>
        <v>-</v>
      </c>
      <c r="CI6" s="21">
        <f t="shared" si="9"/>
        <v>317.06</v>
      </c>
      <c r="CJ6" s="21">
        <f t="shared" si="9"/>
        <v>233.96</v>
      </c>
      <c r="CK6" s="21">
        <f t="shared" si="9"/>
        <v>260.88</v>
      </c>
      <c r="CL6" s="20" t="str">
        <f>IF(CL7="","",IF(CL7="-","【-】","【"&amp;SUBSTITUTE(TEXT(CL7,"#,##0.00"),"-","△")&amp;"】"))</f>
        <v>【497.52】</v>
      </c>
      <c r="CM6" s="21" t="str">
        <f>IF(CM7="",NA(),CM7)</f>
        <v>-</v>
      </c>
      <c r="CN6" s="21" t="str">
        <f t="shared" ref="CN6:CV6" si="10">IF(CN7="",NA(),CN7)</f>
        <v>-</v>
      </c>
      <c r="CO6" s="21">
        <f t="shared" si="10"/>
        <v>53.33</v>
      </c>
      <c r="CP6" s="21">
        <f t="shared" si="10"/>
        <v>50</v>
      </c>
      <c r="CQ6" s="21">
        <f t="shared" si="10"/>
        <v>50</v>
      </c>
      <c r="CR6" s="21" t="str">
        <f t="shared" si="10"/>
        <v>-</v>
      </c>
      <c r="CS6" s="21" t="str">
        <f t="shared" si="10"/>
        <v>-</v>
      </c>
      <c r="CT6" s="21">
        <f t="shared" si="10"/>
        <v>46.62</v>
      </c>
      <c r="CU6" s="21">
        <f t="shared" si="10"/>
        <v>55.32</v>
      </c>
      <c r="CV6" s="21">
        <f t="shared" si="10"/>
        <v>63.33</v>
      </c>
      <c r="CW6" s="20" t="str">
        <f>IF(CW7="","",IF(CW7="-","【-】","【"&amp;SUBSTITUTE(TEXT(CW7,"#,##0.00"),"-","△")&amp;"】"))</f>
        <v>【46.97】</v>
      </c>
      <c r="CX6" s="21" t="str">
        <f>IF(CX7="",NA(),CX7)</f>
        <v>-</v>
      </c>
      <c r="CY6" s="21" t="str">
        <f t="shared" ref="CY6:DG6" si="11">IF(CY7="",NA(),CY7)</f>
        <v>-</v>
      </c>
      <c r="CZ6" s="21">
        <f t="shared" si="11"/>
        <v>85.19</v>
      </c>
      <c r="DA6" s="21">
        <f t="shared" si="11"/>
        <v>84.21</v>
      </c>
      <c r="DB6" s="21">
        <f t="shared" si="11"/>
        <v>84</v>
      </c>
      <c r="DC6" s="21" t="str">
        <f t="shared" si="11"/>
        <v>-</v>
      </c>
      <c r="DD6" s="21" t="str">
        <f t="shared" si="11"/>
        <v>-</v>
      </c>
      <c r="DE6" s="21">
        <f t="shared" si="11"/>
        <v>87.53</v>
      </c>
      <c r="DF6" s="21">
        <f t="shared" si="11"/>
        <v>83.94</v>
      </c>
      <c r="DG6" s="21">
        <f t="shared" si="11"/>
        <v>82.35</v>
      </c>
      <c r="DH6" s="20" t="str">
        <f>IF(DH7="","",IF(DH7="-","【-】","【"&amp;SUBSTITUTE(TEXT(DH7,"#,##0.00"),"-","△")&amp;"】"))</f>
        <v>【90.42】</v>
      </c>
      <c r="DI6" s="21" t="str">
        <f>IF(DI7="",NA(),DI7)</f>
        <v>-</v>
      </c>
      <c r="DJ6" s="21" t="str">
        <f t="shared" ref="DJ6:DR6" si="12">IF(DJ7="",NA(),DJ7)</f>
        <v>-</v>
      </c>
      <c r="DK6" s="21">
        <f t="shared" si="12"/>
        <v>15.05</v>
      </c>
      <c r="DL6" s="21">
        <f t="shared" si="12"/>
        <v>18.05</v>
      </c>
      <c r="DM6" s="21">
        <f t="shared" si="12"/>
        <v>21.07</v>
      </c>
      <c r="DN6" s="21" t="str">
        <f t="shared" si="12"/>
        <v>-</v>
      </c>
      <c r="DO6" s="21" t="str">
        <f t="shared" si="12"/>
        <v>-</v>
      </c>
      <c r="DP6" s="21">
        <f t="shared" si="12"/>
        <v>21.84</v>
      </c>
      <c r="DQ6" s="21">
        <f t="shared" si="12"/>
        <v>24.73</v>
      </c>
      <c r="DR6" s="21">
        <f t="shared" si="12"/>
        <v>18.46</v>
      </c>
      <c r="DS6" s="20" t="str">
        <f>IF(DS7="","",IF(DS7="-","【-】","【"&amp;SUBSTITUTE(TEXT(DS7,"#,##0.00"),"-","△")&amp;"】"))</f>
        <v>【31.92】</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0">
        <f t="shared" si="14"/>
        <v>0</v>
      </c>
      <c r="EM6" s="20">
        <f t="shared" si="14"/>
        <v>0</v>
      </c>
      <c r="EN6" s="20">
        <f t="shared" si="14"/>
        <v>0</v>
      </c>
      <c r="EO6" s="20" t="str">
        <f>IF(EO7="","",IF(EO7="-","【-】","【"&amp;SUBSTITUTE(TEXT(EO7,"#,##0.00"),"-","△")&amp;"】"))</f>
        <v>【0.00】</v>
      </c>
    </row>
    <row r="7" spans="1:148" s="22" customFormat="1" x14ac:dyDescent="0.15">
      <c r="A7" s="14"/>
      <c r="B7" s="23">
        <v>2021</v>
      </c>
      <c r="C7" s="23">
        <v>322032</v>
      </c>
      <c r="D7" s="23">
        <v>46</v>
      </c>
      <c r="E7" s="23">
        <v>17</v>
      </c>
      <c r="F7" s="23">
        <v>9</v>
      </c>
      <c r="G7" s="23">
        <v>0</v>
      </c>
      <c r="H7" s="23" t="s">
        <v>96</v>
      </c>
      <c r="I7" s="23" t="s">
        <v>97</v>
      </c>
      <c r="J7" s="23" t="s">
        <v>98</v>
      </c>
      <c r="K7" s="23" t="s">
        <v>99</v>
      </c>
      <c r="L7" s="23" t="s">
        <v>100</v>
      </c>
      <c r="M7" s="23" t="s">
        <v>101</v>
      </c>
      <c r="N7" s="24" t="s">
        <v>102</v>
      </c>
      <c r="O7" s="24">
        <v>-0.04</v>
      </c>
      <c r="P7" s="24">
        <v>0.04</v>
      </c>
      <c r="Q7" s="24">
        <v>100</v>
      </c>
      <c r="R7" s="24">
        <v>3352</v>
      </c>
      <c r="S7" s="24">
        <v>174693</v>
      </c>
      <c r="T7" s="24">
        <v>624.32000000000005</v>
      </c>
      <c r="U7" s="24">
        <v>279.81</v>
      </c>
      <c r="V7" s="24">
        <v>75</v>
      </c>
      <c r="W7" s="24">
        <v>0.01</v>
      </c>
      <c r="X7" s="24">
        <v>7500</v>
      </c>
      <c r="Y7" s="24" t="s">
        <v>102</v>
      </c>
      <c r="Z7" s="24" t="s">
        <v>102</v>
      </c>
      <c r="AA7" s="24">
        <v>82.82</v>
      </c>
      <c r="AB7" s="24">
        <v>100.23</v>
      </c>
      <c r="AC7" s="24">
        <v>101.43</v>
      </c>
      <c r="AD7" s="24" t="s">
        <v>102</v>
      </c>
      <c r="AE7" s="24" t="s">
        <v>102</v>
      </c>
      <c r="AF7" s="24">
        <v>92.79</v>
      </c>
      <c r="AG7" s="24">
        <v>102.67</v>
      </c>
      <c r="AH7" s="24">
        <v>101.01</v>
      </c>
      <c r="AI7" s="24">
        <v>98.12</v>
      </c>
      <c r="AJ7" s="24" t="s">
        <v>102</v>
      </c>
      <c r="AK7" s="24" t="s">
        <v>102</v>
      </c>
      <c r="AL7" s="24">
        <v>137.88999999999999</v>
      </c>
      <c r="AM7" s="24">
        <v>144.66</v>
      </c>
      <c r="AN7" s="24">
        <v>134.86000000000001</v>
      </c>
      <c r="AO7" s="24" t="s">
        <v>102</v>
      </c>
      <c r="AP7" s="24" t="s">
        <v>102</v>
      </c>
      <c r="AQ7" s="24">
        <v>78.09</v>
      </c>
      <c r="AR7" s="24">
        <v>76.88</v>
      </c>
      <c r="AS7" s="24">
        <v>86.82</v>
      </c>
      <c r="AT7" s="24">
        <v>736.54</v>
      </c>
      <c r="AU7" s="24" t="s">
        <v>102</v>
      </c>
      <c r="AV7" s="24" t="s">
        <v>102</v>
      </c>
      <c r="AW7" s="24">
        <v>0.99</v>
      </c>
      <c r="AX7" s="24">
        <v>1.1399999999999999</v>
      </c>
      <c r="AY7" s="24">
        <v>5.03</v>
      </c>
      <c r="AZ7" s="24" t="s">
        <v>102</v>
      </c>
      <c r="BA7" s="24" t="s">
        <v>102</v>
      </c>
      <c r="BB7" s="24">
        <v>124.98</v>
      </c>
      <c r="BC7" s="24">
        <v>134.56</v>
      </c>
      <c r="BD7" s="24">
        <v>95.88</v>
      </c>
      <c r="BE7" s="24">
        <v>91.53</v>
      </c>
      <c r="BF7" s="24" t="s">
        <v>102</v>
      </c>
      <c r="BG7" s="24" t="s">
        <v>102</v>
      </c>
      <c r="BH7" s="24">
        <v>2491.23</v>
      </c>
      <c r="BI7" s="24">
        <v>2516.4</v>
      </c>
      <c r="BJ7" s="24">
        <v>2450.5300000000002</v>
      </c>
      <c r="BK7" s="24" t="s">
        <v>102</v>
      </c>
      <c r="BL7" s="24" t="s">
        <v>102</v>
      </c>
      <c r="BM7" s="24">
        <v>720.41</v>
      </c>
      <c r="BN7" s="24">
        <v>2142.63</v>
      </c>
      <c r="BO7" s="24">
        <v>1577.63</v>
      </c>
      <c r="BP7" s="24">
        <v>1522.01</v>
      </c>
      <c r="BQ7" s="24" t="s">
        <v>102</v>
      </c>
      <c r="BR7" s="24" t="s">
        <v>102</v>
      </c>
      <c r="BS7" s="24">
        <v>42.74</v>
      </c>
      <c r="BT7" s="24">
        <v>72.92</v>
      </c>
      <c r="BU7" s="24">
        <v>56.2</v>
      </c>
      <c r="BV7" s="24" t="s">
        <v>102</v>
      </c>
      <c r="BW7" s="24" t="s">
        <v>102</v>
      </c>
      <c r="BX7" s="24">
        <v>71</v>
      </c>
      <c r="BY7" s="24">
        <v>75.150000000000006</v>
      </c>
      <c r="BZ7" s="24">
        <v>64.64</v>
      </c>
      <c r="CA7" s="24">
        <v>37.79</v>
      </c>
      <c r="CB7" s="24" t="s">
        <v>102</v>
      </c>
      <c r="CC7" s="24" t="s">
        <v>102</v>
      </c>
      <c r="CD7" s="24">
        <v>393.2</v>
      </c>
      <c r="CE7" s="24">
        <v>232.26</v>
      </c>
      <c r="CF7" s="24">
        <v>300.83</v>
      </c>
      <c r="CG7" s="24" t="s">
        <v>102</v>
      </c>
      <c r="CH7" s="24" t="s">
        <v>102</v>
      </c>
      <c r="CI7" s="24">
        <v>317.06</v>
      </c>
      <c r="CJ7" s="24">
        <v>233.96</v>
      </c>
      <c r="CK7" s="24">
        <v>260.88</v>
      </c>
      <c r="CL7" s="24">
        <v>497.52</v>
      </c>
      <c r="CM7" s="24" t="s">
        <v>102</v>
      </c>
      <c r="CN7" s="24" t="s">
        <v>102</v>
      </c>
      <c r="CO7" s="24">
        <v>53.33</v>
      </c>
      <c r="CP7" s="24">
        <v>50</v>
      </c>
      <c r="CQ7" s="24">
        <v>50</v>
      </c>
      <c r="CR7" s="24" t="s">
        <v>102</v>
      </c>
      <c r="CS7" s="24" t="s">
        <v>102</v>
      </c>
      <c r="CT7" s="24">
        <v>46.62</v>
      </c>
      <c r="CU7" s="24">
        <v>55.32</v>
      </c>
      <c r="CV7" s="24">
        <v>63.33</v>
      </c>
      <c r="CW7" s="24">
        <v>46.97</v>
      </c>
      <c r="CX7" s="24" t="s">
        <v>102</v>
      </c>
      <c r="CY7" s="24" t="s">
        <v>102</v>
      </c>
      <c r="CZ7" s="24">
        <v>85.19</v>
      </c>
      <c r="DA7" s="24">
        <v>84.21</v>
      </c>
      <c r="DB7" s="24">
        <v>84</v>
      </c>
      <c r="DC7" s="24" t="s">
        <v>102</v>
      </c>
      <c r="DD7" s="24" t="s">
        <v>102</v>
      </c>
      <c r="DE7" s="24">
        <v>87.53</v>
      </c>
      <c r="DF7" s="24">
        <v>83.94</v>
      </c>
      <c r="DG7" s="24">
        <v>82.35</v>
      </c>
      <c r="DH7" s="24">
        <v>90.42</v>
      </c>
      <c r="DI7" s="24" t="s">
        <v>102</v>
      </c>
      <c r="DJ7" s="24" t="s">
        <v>102</v>
      </c>
      <c r="DK7" s="24">
        <v>15.05</v>
      </c>
      <c r="DL7" s="24">
        <v>18.05</v>
      </c>
      <c r="DM7" s="24">
        <v>21.07</v>
      </c>
      <c r="DN7" s="24" t="s">
        <v>102</v>
      </c>
      <c r="DO7" s="24" t="s">
        <v>102</v>
      </c>
      <c r="DP7" s="24">
        <v>21.84</v>
      </c>
      <c r="DQ7" s="24">
        <v>24.73</v>
      </c>
      <c r="DR7" s="24">
        <v>18.46</v>
      </c>
      <c r="DS7" s="24">
        <v>31.92</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SL617</cp:lastModifiedBy>
  <cp:lastPrinted>2023-02-07T05:11:56Z</cp:lastPrinted>
  <dcterms:created xsi:type="dcterms:W3CDTF">2022-12-01T01:40:12Z</dcterms:created>
  <dcterms:modified xsi:type="dcterms:W3CDTF">2023-02-07T05:29:25Z</dcterms:modified>
  <cp:category/>
</cp:coreProperties>
</file>