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3_公営企業一般\経営戦略\R4\230105経営比較分析表\06_団体→県_打ち返し_2月21日〆\03_出雲市_提出済み\"/>
    </mc:Choice>
  </mc:AlternateContent>
  <workbookProtection workbookAlgorithmName="SHA-512" workbookHashValue="MTE+1n+Z1yzsvj4IAOII88njA0K3AAxjKAx6234DKNa1x6oYG6E7RTQLVodoCMoMQXSQoJlxv0Ja7y6i/0razA==" workbookSaltValue="Fsoz9bix64ISxXQa/mdYwA==" workbookSpinCount="100000" lockStructure="1"/>
  <bookViews>
    <workbookView minimized="1" xWindow="-120" yWindow="-120" windowWidth="20730" windowHeight="1131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<sst xmlns="http://schemas.openxmlformats.org/spreadsheetml/2006/main" count="275" uniqueCount="117">
  <si>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</si>
  <si>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</si>
  <si>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</si>
  <si>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</si>
  <si>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</si>
  <si>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</si>
  <si>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</si>
  <si>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</si>
  <si>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</si>
  <si>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</si>
  <si>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</si>
  <si>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</si>
  <si>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</si>
  <si>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</si>
  <si>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</si>
  <si>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</si>
  <si>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</si>
  <si>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</si>
  <si>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</si>
  <si>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</si>
  <si>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</si>
  <si>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</si>
  <si>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</si>
  <si>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</si>
  <si>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</si>
  <si>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</si>
  <si>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</si>
  <si>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</si>
  <si>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</si>
  <si>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</si>
  <si>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</si>
  <si>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</si>
  <si>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</si>
  <si>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</si>
  <si>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</si>
  <si>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</si>
  <si>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</si>
  <si>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</si>
  <si>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</si>
  <si>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</si>
  <si>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</si>
  <si>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</si>
  <si>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</si>
  <si>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</si>
  <si>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</si>
  <si>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</si>
  <si>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</si>
  <si>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</si>
  <si>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</si>
  <si>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</si>
  <si>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</si>
  <si>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</si>
  <si>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</si>
  <si>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</si>
  <si>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</si>
  <si>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</si>
  <si>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</si>
  <si>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</si>
  <si>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</si>
  <si>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</si>
  <si>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</si>
  <si>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</si>
  <si>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</si>
  <si>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</si>
  <si>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</si>
  <si>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</si>
  <si>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</si>
  <si>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</si>
  <si>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</si>
  <si>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</si>
  <si>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</si>
  <si>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</si>
  <si>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</si>
  <si>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</si>
  <si>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</si>
  <si>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</si>
  <si>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</si>
  <si>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</si>
  <si>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</si>
  <si>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</si>
  <si>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</si>
  <si>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</si>
  <si>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</si>
  <si>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</si>
  <si>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</si>
  <si>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</si>
  <si>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</si>
  <si>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</si>
  <si>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</si>
  <si>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</si>
  <si>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</si>
  <si>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</si>
  <si>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</si>
  <si>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</si>
  <si>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</si>
  <si>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</si>
  <si>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出雲市</t>
  </si>
  <si>
    <t>法適用</t>
  </si>
  <si>
    <t>下水道事業</t>
  </si>
  <si>
    <t>漁業集落排水</t>
  </si>
  <si>
    <t>H1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</si>
  <si>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</si>
  <si>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</si>
  <si>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</si>
  <si>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</si>
  <si>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</si>
  <si>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</si>
  <si>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</si>
  <si>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</si>
  <si>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</si>
  <si>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</si>
  <si>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</si>
  <si>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</si>
  <si>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</si>
  <si>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①管渠については、耐用年数を経過していないが、供用開始後41年を経過し、減価償却費累計額が増加したため、前年度より高くなり、類似団体を上回っている。
②管渠の耐用年数は経過していない。
③管渠不良箇所の更新は行っていない。</t>
    <rPh sb="1" eb="3">
      <t>カンキョ</t>
    </rPh>
    <rPh sb="9" eb="11">
      <t>タイヨウ</t>
    </rPh>
    <rPh sb="11" eb="13">
      <t>ネンスウ</t>
    </rPh>
    <rPh sb="14" eb="16">
      <t>ケイカ</t>
    </rPh>
    <rPh sb="23" eb="25">
      <t>キョウヨウ</t>
    </rPh>
    <rPh sb="25" eb="27">
      <t>カイシ</t>
    </rPh>
    <rPh sb="27" eb="28">
      <t>ゴ</t>
    </rPh>
    <rPh sb="30" eb="31">
      <t>ネン</t>
    </rPh>
    <rPh sb="32" eb="34">
      <t>ケイカ</t>
    </rPh>
    <rPh sb="36" eb="38">
      <t>ゲンカ</t>
    </rPh>
    <rPh sb="38" eb="40">
      <t>ショウキャク</t>
    </rPh>
    <rPh sb="40" eb="41">
      <t>ヒ</t>
    </rPh>
    <rPh sb="41" eb="43">
      <t>ルイケイ</t>
    </rPh>
    <rPh sb="43" eb="44">
      <t>ガク</t>
    </rPh>
    <rPh sb="45" eb="47">
      <t>ゾウカ</t>
    </rPh>
    <rPh sb="52" eb="55">
      <t>ゼンネンド</t>
    </rPh>
    <rPh sb="57" eb="58">
      <t>タカ</t>
    </rPh>
    <rPh sb="62" eb="64">
      <t>ルイジ</t>
    </rPh>
    <rPh sb="64" eb="66">
      <t>ダンタイ</t>
    </rPh>
    <rPh sb="67" eb="69">
      <t>ウワマワ</t>
    </rPh>
    <rPh sb="76" eb="78">
      <t>カンキョ</t>
    </rPh>
    <rPh sb="79" eb="81">
      <t>タイヨウ</t>
    </rPh>
    <rPh sb="81" eb="83">
      <t>ネンスウ</t>
    </rPh>
    <rPh sb="84" eb="86">
      <t>ケイカ</t>
    </rPh>
    <rPh sb="94" eb="96">
      <t>カンキョ</t>
    </rPh>
    <rPh sb="96" eb="100">
      <t>フリョウカショ</t>
    </rPh>
    <rPh sb="101" eb="103">
      <t>コウシン</t>
    </rPh>
    <rPh sb="104" eb="105">
      <t>オコナ</t>
    </rPh>
    <phoneticPr fontId="4"/>
  </si>
  <si>
    <r>
      <t>　漁業集落排水事業は、11処理区のうち供用開始後30年以上を経過している処理区が</t>
    </r>
    <r>
      <rPr>
        <sz val="11"/>
        <rFont val="ＭＳ ゴシック"/>
        <family val="3"/>
        <charset val="128"/>
      </rPr>
      <t>2</t>
    </r>
    <r>
      <rPr>
        <sz val="11"/>
        <color theme="1"/>
        <rFont val="ＭＳ ゴシック"/>
        <family val="3"/>
        <charset val="128"/>
      </rPr>
      <t>箇所ある。管渠は耐用年数を経過していないものの、ポンプ等の機器類の老朽化は進み、今後、維持管理費や下水道施設の更新のための支出は増加する傾向にある。
　経営状況については、類似団体に比べ経費回収率及び汚水処理原価は良い数値、経常収支比率は同水準となっているが、企業債残高対事業規模比率は高くなっている。
　老朽化の状況については、管渠は耐用年数を経過していないため数値に表れていないが、類似団体に比べ、有形固定資産減価償却率が高くなっており、老朽化は進んでいる。
　このような厳しい経営状況の中、機能診断及び機能保全計画を基に、財政状況を見ながら適正な管理運営を行っている。</t>
    </r>
    <rPh sb="1" eb="3">
      <t>ギョギョウ</t>
    </rPh>
    <rPh sb="3" eb="5">
      <t>シュウラク</t>
    </rPh>
    <rPh sb="5" eb="7">
      <t>ハイスイ</t>
    </rPh>
    <rPh sb="7" eb="9">
      <t>ジギョウ</t>
    </rPh>
    <rPh sb="13" eb="15">
      <t>ショリ</t>
    </rPh>
    <rPh sb="15" eb="16">
      <t>ク</t>
    </rPh>
    <rPh sb="19" eb="21">
      <t>キョウヨウ</t>
    </rPh>
    <rPh sb="21" eb="23">
      <t>カイシ</t>
    </rPh>
    <rPh sb="23" eb="24">
      <t>ゴ</t>
    </rPh>
    <rPh sb="26" eb="27">
      <t>ネン</t>
    </rPh>
    <rPh sb="27" eb="29">
      <t>イジョウ</t>
    </rPh>
    <rPh sb="30" eb="32">
      <t>ケイカ</t>
    </rPh>
    <rPh sb="36" eb="38">
      <t>ショリ</t>
    </rPh>
    <rPh sb="38" eb="39">
      <t>ク</t>
    </rPh>
    <rPh sb="41" eb="43">
      <t>カショ</t>
    </rPh>
    <rPh sb="46" eb="48">
      <t>カンキョ</t>
    </rPh>
    <rPh sb="49" eb="51">
      <t>タイヨウ</t>
    </rPh>
    <rPh sb="51" eb="53">
      <t>ネンスウ</t>
    </rPh>
    <rPh sb="54" eb="56">
      <t>ケイカ</t>
    </rPh>
    <rPh sb="68" eb="69">
      <t>トウ</t>
    </rPh>
    <rPh sb="70" eb="73">
      <t>キキルイ</t>
    </rPh>
    <rPh sb="74" eb="77">
      <t>ロウキュウカ</t>
    </rPh>
    <rPh sb="78" eb="79">
      <t>スス</t>
    </rPh>
    <rPh sb="81" eb="83">
      <t>コンゴ</t>
    </rPh>
    <rPh sb="84" eb="86">
      <t>イジ</t>
    </rPh>
    <rPh sb="86" eb="89">
      <t>カンリヒ</t>
    </rPh>
    <rPh sb="90" eb="93">
      <t>ゲスイドウ</t>
    </rPh>
    <rPh sb="93" eb="95">
      <t>シセツ</t>
    </rPh>
    <rPh sb="96" eb="98">
      <t>コウシン</t>
    </rPh>
    <rPh sb="102" eb="104">
      <t>シシュツ</t>
    </rPh>
    <rPh sb="105" eb="107">
      <t>ゾウカ</t>
    </rPh>
    <rPh sb="109" eb="111">
      <t>ケイコウ</t>
    </rPh>
    <rPh sb="117" eb="119">
      <t>ケイエイ</t>
    </rPh>
    <rPh sb="119" eb="121">
      <t>ジョウキョウ</t>
    </rPh>
    <rPh sb="127" eb="129">
      <t>ルイジ</t>
    </rPh>
    <rPh sb="129" eb="131">
      <t>ダンタイ</t>
    </rPh>
    <rPh sb="132" eb="133">
      <t>クラ</t>
    </rPh>
    <rPh sb="134" eb="136">
      <t>ケイヒ</t>
    </rPh>
    <rPh sb="136" eb="138">
      <t>カイシュウ</t>
    </rPh>
    <rPh sb="138" eb="139">
      <t>リツ</t>
    </rPh>
    <rPh sb="139" eb="140">
      <t>オヨ</t>
    </rPh>
    <rPh sb="141" eb="143">
      <t>オスイ</t>
    </rPh>
    <rPh sb="143" eb="145">
      <t>ショリ</t>
    </rPh>
    <rPh sb="145" eb="147">
      <t>ゲンカ</t>
    </rPh>
    <rPh sb="148" eb="149">
      <t>ヨ</t>
    </rPh>
    <rPh sb="150" eb="152">
      <t>スウチ</t>
    </rPh>
    <rPh sb="153" eb="155">
      <t>ケイジョウ</t>
    </rPh>
    <rPh sb="155" eb="157">
      <t>シュウシ</t>
    </rPh>
    <rPh sb="157" eb="159">
      <t>ヒリツ</t>
    </rPh>
    <rPh sb="160" eb="163">
      <t>ドウスイジュン</t>
    </rPh>
    <rPh sb="171" eb="173">
      <t>キギョウ</t>
    </rPh>
    <rPh sb="173" eb="174">
      <t>サイ</t>
    </rPh>
    <rPh sb="174" eb="176">
      <t>ザンダカ</t>
    </rPh>
    <rPh sb="176" eb="177">
      <t>タイ</t>
    </rPh>
    <rPh sb="177" eb="179">
      <t>ジギョウ</t>
    </rPh>
    <rPh sb="179" eb="181">
      <t>キボ</t>
    </rPh>
    <rPh sb="181" eb="183">
      <t>ヒリツ</t>
    </rPh>
    <rPh sb="184" eb="185">
      <t>タカ</t>
    </rPh>
    <rPh sb="194" eb="197">
      <t>ロウキュウカ</t>
    </rPh>
    <rPh sb="198" eb="200">
      <t>ジョウキョウ</t>
    </rPh>
    <rPh sb="206" eb="208">
      <t>カンキョ</t>
    </rPh>
    <rPh sb="209" eb="211">
      <t>タイヨウ</t>
    </rPh>
    <rPh sb="211" eb="213">
      <t>ネンスウ</t>
    </rPh>
    <rPh sb="214" eb="216">
      <t>ケイカ</t>
    </rPh>
    <rPh sb="223" eb="225">
      <t>スウチ</t>
    </rPh>
    <rPh sb="226" eb="227">
      <t>アラワ</t>
    </rPh>
    <rPh sb="234" eb="236">
      <t>ルイジ</t>
    </rPh>
    <rPh sb="236" eb="238">
      <t>ダンタイ</t>
    </rPh>
    <rPh sb="239" eb="240">
      <t>クラ</t>
    </rPh>
    <rPh sb="242" eb="244">
      <t>ユウケイ</t>
    </rPh>
    <rPh sb="244" eb="246">
      <t>コテイ</t>
    </rPh>
    <rPh sb="246" eb="248">
      <t>シサン</t>
    </rPh>
    <rPh sb="248" eb="250">
      <t>ゲンカ</t>
    </rPh>
    <rPh sb="250" eb="252">
      <t>ショウキャク</t>
    </rPh>
    <rPh sb="252" eb="253">
      <t>リツ</t>
    </rPh>
    <rPh sb="254" eb="255">
      <t>タカ</t>
    </rPh>
    <rPh sb="262" eb="265">
      <t>ロウキュウカ</t>
    </rPh>
    <rPh sb="266" eb="267">
      <t>スス</t>
    </rPh>
    <rPh sb="279" eb="280">
      <t>キビ</t>
    </rPh>
    <rPh sb="282" eb="284">
      <t>ケイエイ</t>
    </rPh>
    <rPh sb="284" eb="286">
      <t>ジョウキョウ</t>
    </rPh>
    <rPh sb="287" eb="288">
      <t>ナカ</t>
    </rPh>
    <rPh sb="289" eb="291">
      <t>キノウ</t>
    </rPh>
    <rPh sb="291" eb="293">
      <t>シンダン</t>
    </rPh>
    <rPh sb="293" eb="294">
      <t>オヨ</t>
    </rPh>
    <rPh sb="295" eb="297">
      <t>キノウ</t>
    </rPh>
    <rPh sb="297" eb="299">
      <t>ホゼン</t>
    </rPh>
    <rPh sb="299" eb="301">
      <t>ケイカク</t>
    </rPh>
    <rPh sb="302" eb="303">
      <t>モト</t>
    </rPh>
    <rPh sb="305" eb="307">
      <t>ザイセイ</t>
    </rPh>
    <rPh sb="307" eb="309">
      <t>ジョウキョウ</t>
    </rPh>
    <rPh sb="310" eb="311">
      <t>ミ</t>
    </rPh>
    <rPh sb="314" eb="316">
      <t>テキセイ</t>
    </rPh>
    <rPh sb="317" eb="319">
      <t>カンリ</t>
    </rPh>
    <rPh sb="319" eb="321">
      <t>ウンエイ</t>
    </rPh>
    <rPh sb="322" eb="323">
      <t>オコナ</t>
    </rPh>
    <phoneticPr fontId="4"/>
  </si>
  <si>
    <t>①一般会計繰入金等の収入を含めても単年度の収支は赤字であるが、前年度より高くなり、類似団体と同水準となっている。
②前年度より高くなり、類似団体を上回っている。他事業を含めた会計全体では欠損金は生じていない。
③企業債償還金の減少により流動負債が減少したため、前年度より高くなったが、類似団体を下回っている。
④企業債現在高が減少し、前年度より低くなったが、類似団体を上回っている。
⑤使用料収入で汚水処理にかかる費用を賄えていない。使用料収入の減少が汚水処理費の減少を上回ったため、前年度より低くなったが、類似団体を上回っている。
⑥汚水処理費の減少に比べ、年間有収水量の減少が上回ったため、前年度より高くなったが、類似団体を下回っている。
⑦処理水量が減少したため、前年度より低くなり、類似団体を下回っている。
⑧整備が完了しているため、前年度とほぼ横ばいであり、類似団体を上回っている。</t>
    <rPh sb="1" eb="3">
      <t>イッパン</t>
    </rPh>
    <rPh sb="3" eb="5">
      <t>カイケイ</t>
    </rPh>
    <rPh sb="5" eb="7">
      <t>クリイレ</t>
    </rPh>
    <rPh sb="7" eb="8">
      <t>キン</t>
    </rPh>
    <rPh sb="8" eb="9">
      <t>トウ</t>
    </rPh>
    <rPh sb="10" eb="12">
      <t>シュウニュウ</t>
    </rPh>
    <rPh sb="13" eb="14">
      <t>フク</t>
    </rPh>
    <rPh sb="17" eb="20">
      <t>タンネンド</t>
    </rPh>
    <rPh sb="21" eb="23">
      <t>シュウシ</t>
    </rPh>
    <rPh sb="24" eb="26">
      <t>アカジ</t>
    </rPh>
    <rPh sb="31" eb="34">
      <t>ゼンネンド</t>
    </rPh>
    <rPh sb="36" eb="37">
      <t>タカ</t>
    </rPh>
    <rPh sb="41" eb="43">
      <t>ルイジ</t>
    </rPh>
    <rPh sb="43" eb="45">
      <t>ダンタイ</t>
    </rPh>
    <rPh sb="46" eb="49">
      <t>ドウスイジュン</t>
    </rPh>
    <rPh sb="58" eb="61">
      <t>ゼンネンド</t>
    </rPh>
    <rPh sb="63" eb="64">
      <t>タカ</t>
    </rPh>
    <rPh sb="68" eb="70">
      <t>ルイジ</t>
    </rPh>
    <rPh sb="70" eb="72">
      <t>ダンタイ</t>
    </rPh>
    <rPh sb="73" eb="75">
      <t>ウワマワ</t>
    </rPh>
    <rPh sb="80" eb="81">
      <t>タ</t>
    </rPh>
    <rPh sb="81" eb="83">
      <t>ジギョウ</t>
    </rPh>
    <rPh sb="84" eb="85">
      <t>フク</t>
    </rPh>
    <rPh sb="87" eb="89">
      <t>カイケイ</t>
    </rPh>
    <rPh sb="89" eb="91">
      <t>ゼンタイ</t>
    </rPh>
    <rPh sb="93" eb="95">
      <t>ケッソン</t>
    </rPh>
    <rPh sb="95" eb="96">
      <t>キン</t>
    </rPh>
    <rPh sb="97" eb="98">
      <t>ショウ</t>
    </rPh>
    <rPh sb="106" eb="108">
      <t>キギョウ</t>
    </rPh>
    <rPh sb="108" eb="109">
      <t>サイ</t>
    </rPh>
    <rPh sb="109" eb="111">
      <t>ショウカン</t>
    </rPh>
    <rPh sb="111" eb="112">
      <t>キン</t>
    </rPh>
    <rPh sb="113" eb="115">
      <t>ゲンショウ</t>
    </rPh>
    <rPh sb="118" eb="120">
      <t>リュウドウ</t>
    </rPh>
    <rPh sb="120" eb="122">
      <t>フサイ</t>
    </rPh>
    <rPh sb="123" eb="125">
      <t>ゲンショウ</t>
    </rPh>
    <rPh sb="130" eb="133">
      <t>ゼンネンド</t>
    </rPh>
    <rPh sb="135" eb="136">
      <t>タカ</t>
    </rPh>
    <rPh sb="142" eb="144">
      <t>ルイジ</t>
    </rPh>
    <rPh sb="144" eb="146">
      <t>ダンタイ</t>
    </rPh>
    <rPh sb="147" eb="149">
      <t>シタマワ</t>
    </rPh>
    <rPh sb="156" eb="158">
      <t>キギョウ</t>
    </rPh>
    <rPh sb="158" eb="159">
      <t>サイ</t>
    </rPh>
    <rPh sb="163" eb="165">
      <t>ゲンショウ</t>
    </rPh>
    <rPh sb="167" eb="170">
      <t>ゼンネンド</t>
    </rPh>
    <rPh sb="172" eb="173">
      <t>ヒク</t>
    </rPh>
    <rPh sb="179" eb="181">
      <t>ルイジ</t>
    </rPh>
    <rPh sb="181" eb="183">
      <t>ダンタイ</t>
    </rPh>
    <rPh sb="184" eb="186">
      <t>ウワマワ</t>
    </rPh>
    <rPh sb="193" eb="198">
      <t>シヨウリョウシュウニュウ</t>
    </rPh>
    <rPh sb="199" eb="201">
      <t>オスイ</t>
    </rPh>
    <rPh sb="201" eb="203">
      <t>ショリ</t>
    </rPh>
    <rPh sb="207" eb="209">
      <t>ヒヨウ</t>
    </rPh>
    <rPh sb="210" eb="211">
      <t>マカナ</t>
    </rPh>
    <rPh sb="217" eb="220">
      <t>シヨウリョウ</t>
    </rPh>
    <rPh sb="220" eb="222">
      <t>シュウニュウ</t>
    </rPh>
    <rPh sb="223" eb="225">
      <t>ゲンショウ</t>
    </rPh>
    <rPh sb="226" eb="228">
      <t>オスイ</t>
    </rPh>
    <rPh sb="228" eb="230">
      <t>ショリ</t>
    </rPh>
    <rPh sb="230" eb="231">
      <t>ヒ</t>
    </rPh>
    <rPh sb="232" eb="234">
      <t>ゲンショウ</t>
    </rPh>
    <rPh sb="235" eb="237">
      <t>ウワマワ</t>
    </rPh>
    <rPh sb="242" eb="245">
      <t>ゼンネンド</t>
    </rPh>
    <rPh sb="247" eb="248">
      <t>ヒク</t>
    </rPh>
    <rPh sb="254" eb="258">
      <t>ルイジダンタイ</t>
    </rPh>
    <rPh sb="259" eb="261">
      <t>ウワマワ</t>
    </rPh>
    <rPh sb="268" eb="270">
      <t>オスイ</t>
    </rPh>
    <rPh sb="270" eb="272">
      <t>ショリ</t>
    </rPh>
    <rPh sb="274" eb="276">
      <t>ゲンショウ</t>
    </rPh>
    <rPh sb="277" eb="278">
      <t>クラ</t>
    </rPh>
    <rPh sb="280" eb="282">
      <t>ネンカン</t>
    </rPh>
    <rPh sb="282" eb="284">
      <t>ユウシュウ</t>
    </rPh>
    <rPh sb="284" eb="286">
      <t>スイリョウ</t>
    </rPh>
    <rPh sb="287" eb="289">
      <t>ゲンショウ</t>
    </rPh>
    <rPh sb="290" eb="292">
      <t>ウワマワ</t>
    </rPh>
    <rPh sb="297" eb="300">
      <t>ゼンネンド</t>
    </rPh>
    <rPh sb="302" eb="303">
      <t>タカ</t>
    </rPh>
    <rPh sb="309" eb="311">
      <t>ルイジ</t>
    </rPh>
    <rPh sb="311" eb="313">
      <t>ダンタイ</t>
    </rPh>
    <rPh sb="314" eb="316">
      <t>シタマワ</t>
    </rPh>
    <rPh sb="323" eb="325">
      <t>ショリ</t>
    </rPh>
    <rPh sb="325" eb="327">
      <t>スイリョウ</t>
    </rPh>
    <rPh sb="328" eb="330">
      <t>ゲンショウ</t>
    </rPh>
    <rPh sb="335" eb="338">
      <t>ゼンネンド</t>
    </rPh>
    <rPh sb="340" eb="341">
      <t>ヒク</t>
    </rPh>
    <rPh sb="345" eb="347">
      <t>ルイジ</t>
    </rPh>
    <rPh sb="347" eb="349">
      <t>ダンタイ</t>
    </rPh>
    <rPh sb="350" eb="352">
      <t>シタマワ</t>
    </rPh>
    <rPh sb="359" eb="361">
      <t>セイビ</t>
    </rPh>
    <rPh sb="362" eb="364">
      <t>カンリョウ</t>
    </rPh>
    <rPh sb="371" eb="374">
      <t>ゼンネンド</t>
    </rPh>
    <rPh sb="377" eb="378">
      <t>ヨコ</t>
    </rPh>
    <rPh sb="384" eb="386">
      <t>ルイジ</t>
    </rPh>
    <rPh sb="386" eb="388">
      <t>ダンタイ</t>
    </rPh>
    <rPh sb="389" eb="391">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</si>
</sst>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50E-44C6-B7A5-73F03774D85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
                  <c:v>0</c:v>
                </c:pt>
                <c:pt idx="3">
                  <c:v>0.01</c:v>
                </c:pt>
                <c:pt idx="4" formatCode="#,##0.00;&quot;△&quot;#,##0.00">
                  <c:v>0</c:v>
                </c:pt>
              </c:numCache>
            </c:numRef>
          </c:val>
          <c:smooth val="0"/>
          <c:extLst>
            <c:ext xmlns:c16="http://schemas.microsoft.com/office/drawing/2014/chart" uri="{C3380CC4-5D6E-409C-BE32-E72D297353CC}">
              <c16:uniqueId val="{00000001-150E-44C6-B7A5-73F03774D85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35.85</c:v>
                </c:pt>
                <c:pt idx="3">
                  <c:v>36.08</c:v>
                </c:pt>
                <c:pt idx="4">
                  <c:v>35.19</c:v>
                </c:pt>
              </c:numCache>
            </c:numRef>
          </c:val>
          <c:extLst>
            <c:ext xmlns:c16="http://schemas.microsoft.com/office/drawing/2014/chart" uri="{C3380CC4-5D6E-409C-BE32-E72D297353CC}">
              <c16:uniqueId val="{00000000-281A-4864-9E25-BA5DD3FDAB2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39.130000000000003</c:v>
                </c:pt>
                <c:pt idx="3">
                  <c:v>40.29</c:v>
                </c:pt>
                <c:pt idx="4">
                  <c:v>40.11</c:v>
                </c:pt>
              </c:numCache>
            </c:numRef>
          </c:val>
          <c:smooth val="0"/>
          <c:extLst>
            <c:ext xmlns:c16="http://schemas.microsoft.com/office/drawing/2014/chart" uri="{C3380CC4-5D6E-409C-BE32-E72D297353CC}">
              <c16:uniqueId val="{00000001-281A-4864-9E25-BA5DD3FDAB2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90.62</c:v>
                </c:pt>
                <c:pt idx="3">
                  <c:v>91.09</c:v>
                </c:pt>
                <c:pt idx="4">
                  <c:v>91.08</c:v>
                </c:pt>
              </c:numCache>
            </c:numRef>
          </c:val>
          <c:extLst>
            <c:ext xmlns:c16="http://schemas.microsoft.com/office/drawing/2014/chart" uri="{C3380CC4-5D6E-409C-BE32-E72D297353CC}">
              <c16:uniqueId val="{00000000-2C2F-4AC5-AA6D-C849114A201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86.33</c:v>
                </c:pt>
                <c:pt idx="3">
                  <c:v>87.49</c:v>
                </c:pt>
                <c:pt idx="4">
                  <c:v>87.61</c:v>
                </c:pt>
              </c:numCache>
            </c:numRef>
          </c:val>
          <c:smooth val="0"/>
          <c:extLst>
            <c:ext xmlns:c16="http://schemas.microsoft.com/office/drawing/2014/chart" uri="{C3380CC4-5D6E-409C-BE32-E72D297353CC}">
              <c16:uniqueId val="{00000001-2C2F-4AC5-AA6D-C849114A201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94.5</c:v>
                </c:pt>
                <c:pt idx="3">
                  <c:v>95.13</c:v>
                </c:pt>
                <c:pt idx="4">
                  <c:v>96.01</c:v>
                </c:pt>
              </c:numCache>
            </c:numRef>
          </c:val>
          <c:extLst>
            <c:ext xmlns:c16="http://schemas.microsoft.com/office/drawing/2014/chart" uri="{C3380CC4-5D6E-409C-BE32-E72D297353CC}">
              <c16:uniqueId val="{00000000-7ED7-46CD-B56E-C9F01393CAF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100.27</c:v>
                </c:pt>
                <c:pt idx="3">
                  <c:v>95.71</c:v>
                </c:pt>
                <c:pt idx="4">
                  <c:v>96.59</c:v>
                </c:pt>
              </c:numCache>
            </c:numRef>
          </c:val>
          <c:smooth val="0"/>
          <c:extLst>
            <c:ext xmlns:c16="http://schemas.microsoft.com/office/drawing/2014/chart" uri="{C3380CC4-5D6E-409C-BE32-E72D297353CC}">
              <c16:uniqueId val="{00000001-7ED7-46CD-B56E-C9F01393CAF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46.86</c:v>
                </c:pt>
                <c:pt idx="3">
                  <c:v>49.01</c:v>
                </c:pt>
                <c:pt idx="4">
                  <c:v>51.13</c:v>
                </c:pt>
              </c:numCache>
            </c:numRef>
          </c:val>
          <c:extLst>
            <c:ext xmlns:c16="http://schemas.microsoft.com/office/drawing/2014/chart" uri="{C3380CC4-5D6E-409C-BE32-E72D297353CC}">
              <c16:uniqueId val="{00000000-3917-4315-800C-9F37B9B8113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32.14</c:v>
                </c:pt>
                <c:pt idx="3">
                  <c:v>29.9</c:v>
                </c:pt>
                <c:pt idx="4">
                  <c:v>32.58</c:v>
                </c:pt>
              </c:numCache>
            </c:numRef>
          </c:val>
          <c:smooth val="0"/>
          <c:extLst>
            <c:ext xmlns:c16="http://schemas.microsoft.com/office/drawing/2014/chart" uri="{C3380CC4-5D6E-409C-BE32-E72D297353CC}">
              <c16:uniqueId val="{00000001-3917-4315-800C-9F37B9B8113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52D-409A-AEAA-F234B13CC52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252D-409A-AEAA-F234B13CC52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27.4</c:v>
                </c:pt>
                <c:pt idx="3">
                  <c:v>47.65</c:v>
                </c:pt>
                <c:pt idx="4">
                  <c:v>65.510000000000005</c:v>
                </c:pt>
              </c:numCache>
            </c:numRef>
          </c:val>
          <c:extLst>
            <c:ext xmlns:c16="http://schemas.microsoft.com/office/drawing/2014/chart" uri="{C3380CC4-5D6E-409C-BE32-E72D297353CC}">
              <c16:uniqueId val="{00000000-A86B-4DE5-A70E-F905283F9AF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6.23</c:v>
                </c:pt>
                <c:pt idx="3">
                  <c:v>11.66</c:v>
                </c:pt>
                <c:pt idx="4">
                  <c:v>18.57</c:v>
                </c:pt>
              </c:numCache>
            </c:numRef>
          </c:val>
          <c:smooth val="0"/>
          <c:extLst>
            <c:ext xmlns:c16="http://schemas.microsoft.com/office/drawing/2014/chart" uri="{C3380CC4-5D6E-409C-BE32-E72D297353CC}">
              <c16:uniqueId val="{00000001-A86B-4DE5-A70E-F905283F9AF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1.6</c:v>
                </c:pt>
                <c:pt idx="3">
                  <c:v>1.66</c:v>
                </c:pt>
                <c:pt idx="4">
                  <c:v>2.04</c:v>
                </c:pt>
              </c:numCache>
            </c:numRef>
          </c:val>
          <c:extLst>
            <c:ext xmlns:c16="http://schemas.microsoft.com/office/drawing/2014/chart" uri="{C3380CC4-5D6E-409C-BE32-E72D297353CC}">
              <c16:uniqueId val="{00000000-BFA8-48B6-BF87-64626185DBA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33.43</c:v>
                </c:pt>
                <c:pt idx="3">
                  <c:v>53.11</c:v>
                </c:pt>
                <c:pt idx="4">
                  <c:v>54.48</c:v>
                </c:pt>
              </c:numCache>
            </c:numRef>
          </c:val>
          <c:smooth val="0"/>
          <c:extLst>
            <c:ext xmlns:c16="http://schemas.microsoft.com/office/drawing/2014/chart" uri="{C3380CC4-5D6E-409C-BE32-E72D297353CC}">
              <c16:uniqueId val="{00000001-BFA8-48B6-BF87-64626185DBA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954.36</c:v>
                </c:pt>
                <c:pt idx="3">
                  <c:v>897.9</c:v>
                </c:pt>
                <c:pt idx="4">
                  <c:v>863.36</c:v>
                </c:pt>
              </c:numCache>
            </c:numRef>
          </c:val>
          <c:extLst>
            <c:ext xmlns:c16="http://schemas.microsoft.com/office/drawing/2014/chart" uri="{C3380CC4-5D6E-409C-BE32-E72D297353CC}">
              <c16:uniqueId val="{00000000-1237-4D5F-8E49-F672F1EFFE1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641.42999999999995</c:v>
                </c:pt>
                <c:pt idx="3">
                  <c:v>807.81</c:v>
                </c:pt>
                <c:pt idx="4">
                  <c:v>733.23</c:v>
                </c:pt>
              </c:numCache>
            </c:numRef>
          </c:val>
          <c:smooth val="0"/>
          <c:extLst>
            <c:ext xmlns:c16="http://schemas.microsoft.com/office/drawing/2014/chart" uri="{C3380CC4-5D6E-409C-BE32-E72D297353CC}">
              <c16:uniqueId val="{00000001-1237-4D5F-8E49-F672F1EFFE1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73.989999999999995</c:v>
                </c:pt>
                <c:pt idx="3">
                  <c:v>81.81</c:v>
                </c:pt>
                <c:pt idx="4">
                  <c:v>80.31</c:v>
                </c:pt>
              </c:numCache>
            </c:numRef>
          </c:val>
          <c:extLst>
            <c:ext xmlns:c16="http://schemas.microsoft.com/office/drawing/2014/chart" uri="{C3380CC4-5D6E-409C-BE32-E72D297353CC}">
              <c16:uniqueId val="{00000000-9625-4E05-B351-BFBA6BC6E66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56.93</c:v>
                </c:pt>
                <c:pt idx="3">
                  <c:v>49.44</c:v>
                </c:pt>
                <c:pt idx="4">
                  <c:v>54.39</c:v>
                </c:pt>
              </c:numCache>
            </c:numRef>
          </c:val>
          <c:smooth val="0"/>
          <c:extLst>
            <c:ext xmlns:c16="http://schemas.microsoft.com/office/drawing/2014/chart" uri="{C3380CC4-5D6E-409C-BE32-E72D297353CC}">
              <c16:uniqueId val="{00000001-9625-4E05-B351-BFBA6BC6E66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232.02</c:v>
                </c:pt>
                <c:pt idx="3">
                  <c:v>210.24</c:v>
                </c:pt>
                <c:pt idx="4">
                  <c:v>214.9</c:v>
                </c:pt>
              </c:numCache>
            </c:numRef>
          </c:val>
          <c:extLst>
            <c:ext xmlns:c16="http://schemas.microsoft.com/office/drawing/2014/chart" uri="{C3380CC4-5D6E-409C-BE32-E72D297353CC}">
              <c16:uniqueId val="{00000000-3D74-4CBB-8505-6431EBAEEC3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300.17</c:v>
                </c:pt>
                <c:pt idx="3">
                  <c:v>343.49</c:v>
                </c:pt>
                <c:pt idx="4">
                  <c:v>318.06</c:v>
                </c:pt>
              </c:numCache>
            </c:numRef>
          </c:val>
          <c:smooth val="0"/>
          <c:extLst>
            <c:ext xmlns:c16="http://schemas.microsoft.com/office/drawing/2014/chart" uri="{C3380CC4-5D6E-409C-BE32-E72D297353CC}">
              <c16:uniqueId val="{00000001-3D74-4CBB-8505-6431EBAEEC3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出雲市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漁業集落排水</v>
      </c>
      <c r="Q8" s="40"/>
      <c r="R8" s="40"/>
      <c r="S8" s="40"/>
      <c r="T8" s="40"/>
      <c r="U8" s="40"/>
      <c r="V8" s="40"/>
      <c r="W8" s="40" t="str">
        <f>データ!L6</f>
        <v>H1</v>
      </c>
      <c r="X8" s="40"/>
      <c r="Y8" s="40"/>
      <c r="Z8" s="40"/>
      <c r="AA8" s="40"/>
      <c r="AB8" s="40"/>
      <c r="AC8" s="40"/>
      <c r="AD8" s="41" t="str">
        <f>データ!$M$6</f>
        <v>自治体職員</v>
      </c>
      <c r="AE8" s="41"/>
      <c r="AF8" s="41"/>
      <c r="AG8" s="41"/>
      <c r="AH8" s="41"/>
      <c r="AI8" s="41"/>
      <c r="AJ8" s="41"/>
      <c r="AK8" s="3"/>
      <c r="AL8" s="42">
        <f>データ!S6</f>
        <v>174693</v>
      </c>
      <c r="AM8" s="42"/>
      <c r="AN8" s="42"/>
      <c r="AO8" s="42"/>
      <c r="AP8" s="42"/>
      <c r="AQ8" s="42"/>
      <c r="AR8" s="42"/>
      <c r="AS8" s="42"/>
      <c r="AT8" s="35">
        <f>データ!T6</f>
        <v>624.32000000000005</v>
      </c>
      <c r="AU8" s="35"/>
      <c r="AV8" s="35"/>
      <c r="AW8" s="35"/>
      <c r="AX8" s="35"/>
      <c r="AY8" s="35"/>
      <c r="AZ8" s="35"/>
      <c r="BA8" s="35"/>
      <c r="BB8" s="35">
        <f>データ!U6</f>
        <v>279.81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50.29</v>
      </c>
      <c r="J10" s="35"/>
      <c r="K10" s="35"/>
      <c r="L10" s="35"/>
      <c r="M10" s="35"/>
      <c r="N10" s="35"/>
      <c r="O10" s="35"/>
      <c r="P10" s="35">
        <f>データ!P6</f>
        <v>1.62</v>
      </c>
      <c r="Q10" s="35"/>
      <c r="R10" s="35"/>
      <c r="S10" s="35"/>
      <c r="T10" s="35"/>
      <c r="U10" s="35"/>
      <c r="V10" s="35"/>
      <c r="W10" s="35">
        <f>データ!Q6</f>
        <v>100</v>
      </c>
      <c r="X10" s="35"/>
      <c r="Y10" s="35"/>
      <c r="Z10" s="35"/>
      <c r="AA10" s="35"/>
      <c r="AB10" s="35"/>
      <c r="AC10" s="35"/>
      <c r="AD10" s="42">
        <f>データ!R6</f>
        <v>3352</v>
      </c>
      <c r="AE10" s="42"/>
      <c r="AF10" s="42"/>
      <c r="AG10" s="42"/>
      <c r="AH10" s="42"/>
      <c r="AI10" s="42"/>
      <c r="AJ10" s="42"/>
      <c r="AK10" s="2"/>
      <c r="AL10" s="42">
        <f>データ!V6</f>
        <v>2824</v>
      </c>
      <c r="AM10" s="42"/>
      <c r="AN10" s="42"/>
      <c r="AO10" s="42"/>
      <c r="AP10" s="42"/>
      <c r="AQ10" s="42"/>
      <c r="AR10" s="42"/>
      <c r="AS10" s="42"/>
      <c r="AT10" s="35">
        <f>データ!W6</f>
        <v>0.87</v>
      </c>
      <c r="AU10" s="35"/>
      <c r="AV10" s="35"/>
      <c r="AW10" s="35"/>
      <c r="AX10" s="35"/>
      <c r="AY10" s="35"/>
      <c r="AZ10" s="35"/>
      <c r="BA10" s="35"/>
      <c r="BB10" s="35">
        <f>データ!X6</f>
        <v>3245.98</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【98.64】</v>
      </c>
      <c r="F85" s="12" t="str">
        <f>データ!AT6</f>
        <v>【102.08】</v>
      </c>
      <c r="G85" s="12" t="str">
        <f>データ!BE6</f>
        <v>【61.46】</v>
      </c>
      <c r="H85" s="12" t="str">
        <f>データ!BP6</f>
        <v>【974.72】</v>
      </c>
      <c r="I85" s="12" t="str">
        <f>データ!CA6</f>
        <v>【44.22】</v>
      </c>
      <c r="J85" s="12" t="str">
        <f>データ!CL6</f>
        <v>【392.85】</v>
      </c>
      <c r="K85" s="12" t="str">
        <f>データ!CW6</f>
        <v>【32.23】</v>
      </c>
      <c r="L85" s="12" t="str">
        <f>データ!DH6</f>
        <v>【80.63】</v>
      </c>
      <c r="M85" s="12" t="str">
        <f>データ!DS6</f>
        <v>【26.28】</v>
      </c>
      <c r="N85" s="12" t="str">
        <f>データ!ED6</f>
        <v>【0.00】</v>
      </c>
      <c r="O85" s="12" t="str">
        <f>データ!EO6</f>
        <v>【0.01】</v>
      </c>
    </row>
  </sheetData>
  <sheetProtection algorithmName="SHA-512" hashValue="1t7i/ZD6nVZxhVnn3vCQm6QzhTzaPterWkkxvlFa+9AlSt91b0sW/bFyLUmcWGbPzxK5ntoMm8GYgnUnZevOsg==" saltValue="B4DwywXVX56EbWGVbyxem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322032</v>
      </c>
      <c r="D6" s="19">
        <f t="shared" si="3"/>
        <v>46</v>
      </c>
      <c r="E6" s="19">
        <f t="shared" si="3"/>
        <v>17</v>
      </c>
      <c r="F6" s="19">
        <f t="shared" si="3"/>
        <v>6</v>
      </c>
      <c r="G6" s="19">
        <f t="shared" si="3"/>
        <v>0</v>
      </c>
      <c r="H6" s="19" t="str">
        <f t="shared" si="3"/>
        <v>島根県　出雲市</v>
      </c>
      <c r="I6" s="19" t="str">
        <f t="shared" si="3"/>
        <v>法適用</v>
      </c>
      <c r="J6" s="19" t="str">
        <f t="shared" si="3"/>
        <v>下水道事業</v>
      </c>
      <c r="K6" s="19" t="str">
        <f t="shared" si="3"/>
        <v>漁業集落排水</v>
      </c>
      <c r="L6" s="19" t="str">
        <f t="shared" si="3"/>
        <v>H1</v>
      </c>
      <c r="M6" s="19" t="str">
        <f t="shared" si="3"/>
        <v>自治体職員</v>
      </c>
      <c r="N6" s="20" t="str">
        <f t="shared" si="3"/>
        <v>-</v>
      </c>
      <c r="O6" s="20">
        <f t="shared" si="3"/>
        <v>50.29</v>
      </c>
      <c r="P6" s="20">
        <f t="shared" si="3"/>
        <v>1.62</v>
      </c>
      <c r="Q6" s="20">
        <f t="shared" si="3"/>
        <v>100</v>
      </c>
      <c r="R6" s="20">
        <f t="shared" si="3"/>
        <v>3352</v>
      </c>
      <c r="S6" s="20">
        <f t="shared" si="3"/>
        <v>174693</v>
      </c>
      <c r="T6" s="20">
        <f t="shared" si="3"/>
        <v>624.32000000000005</v>
      </c>
      <c r="U6" s="20">
        <f t="shared" si="3"/>
        <v>279.81</v>
      </c>
      <c r="V6" s="20">
        <f t="shared" si="3"/>
        <v>2824</v>
      </c>
      <c r="W6" s="20">
        <f t="shared" si="3"/>
        <v>0.87</v>
      </c>
      <c r="X6" s="20">
        <f t="shared" si="3"/>
        <v>3245.98</v>
      </c>
      <c r="Y6" s="21" t="str">
        <f>IF(Y7="",NA(),Y7)</f>
        <v>-</v>
      </c>
      <c r="Z6" s="21" t="str">
        <f t="shared" ref="Z6:AH6" si="4">IF(Z7="",NA(),Z7)</f>
        <v>-</v>
      </c>
      <c r="AA6" s="21">
        <f t="shared" si="4"/>
        <v>94.5</v>
      </c>
      <c r="AB6" s="21">
        <f t="shared" si="4"/>
        <v>95.13</v>
      </c>
      <c r="AC6" s="21">
        <f t="shared" si="4"/>
        <v>96.01</v>
      </c>
      <c r="AD6" s="21" t="str">
        <f t="shared" si="4"/>
        <v>-</v>
      </c>
      <c r="AE6" s="21" t="str">
        <f t="shared" si="4"/>
        <v>-</v>
      </c>
      <c r="AF6" s="21">
        <f t="shared" si="4"/>
        <v>100.27</v>
      </c>
      <c r="AG6" s="21">
        <f t="shared" si="4"/>
        <v>95.71</v>
      </c>
      <c r="AH6" s="21">
        <f t="shared" si="4"/>
        <v>96.59</v>
      </c>
      <c r="AI6" s="20" t="str">
        <f>IF(AI7="","",IF(AI7="-","【-】","【"&amp;SUBSTITUTE(TEXT(AI7,"#,##0.00"),"-","△")&amp;"】"))</f>
        <v>【98.64】</v>
      </c>
      <c r="AJ6" s="21" t="str">
        <f>IF(AJ7="",NA(),AJ7)</f>
        <v>-</v>
      </c>
      <c r="AK6" s="21" t="str">
        <f t="shared" ref="AK6:AS6" si="5">IF(AK7="",NA(),AK7)</f>
        <v>-</v>
      </c>
      <c r="AL6" s="21">
        <f t="shared" si="5"/>
        <v>27.4</v>
      </c>
      <c r="AM6" s="21">
        <f t="shared" si="5"/>
        <v>47.65</v>
      </c>
      <c r="AN6" s="21">
        <f t="shared" si="5"/>
        <v>65.510000000000005</v>
      </c>
      <c r="AO6" s="21" t="str">
        <f t="shared" si="5"/>
        <v>-</v>
      </c>
      <c r="AP6" s="21" t="str">
        <f t="shared" si="5"/>
        <v>-</v>
      </c>
      <c r="AQ6" s="21">
        <f t="shared" si="5"/>
        <v>6.23</v>
      </c>
      <c r="AR6" s="21">
        <f t="shared" si="5"/>
        <v>11.66</v>
      </c>
      <c r="AS6" s="21">
        <f t="shared" si="5"/>
        <v>18.57</v>
      </c>
      <c r="AT6" s="20" t="str">
        <f>IF(AT7="","",IF(AT7="-","【-】","【"&amp;SUBSTITUTE(TEXT(AT7,"#,##0.00"),"-","△")&amp;"】"))</f>
        <v>【102.08】</v>
      </c>
      <c r="AU6" s="21" t="str">
        <f>IF(AU7="",NA(),AU7)</f>
        <v>-</v>
      </c>
      <c r="AV6" s="21" t="str">
        <f t="shared" ref="AV6:BD6" si="6">IF(AV7="",NA(),AV7)</f>
        <v>-</v>
      </c>
      <c r="AW6" s="21">
        <f t="shared" si="6"/>
        <v>1.6</v>
      </c>
      <c r="AX6" s="21">
        <f t="shared" si="6"/>
        <v>1.66</v>
      </c>
      <c r="AY6" s="21">
        <f t="shared" si="6"/>
        <v>2.04</v>
      </c>
      <c r="AZ6" s="21" t="str">
        <f t="shared" si="6"/>
        <v>-</v>
      </c>
      <c r="BA6" s="21" t="str">
        <f t="shared" si="6"/>
        <v>-</v>
      </c>
      <c r="BB6" s="21">
        <f t="shared" si="6"/>
        <v>33.43</v>
      </c>
      <c r="BC6" s="21">
        <f t="shared" si="6"/>
        <v>53.11</v>
      </c>
      <c r="BD6" s="21">
        <f t="shared" si="6"/>
        <v>54.48</v>
      </c>
      <c r="BE6" s="20" t="str">
        <f>IF(BE7="","",IF(BE7="-","【-】","【"&amp;SUBSTITUTE(TEXT(BE7,"#,##0.00"),"-","△")&amp;"】"))</f>
        <v>【61.46】</v>
      </c>
      <c r="BF6" s="21" t="str">
        <f>IF(BF7="",NA(),BF7)</f>
        <v>-</v>
      </c>
      <c r="BG6" s="21" t="str">
        <f t="shared" ref="BG6:BO6" si="7">IF(BG7="",NA(),BG7)</f>
        <v>-</v>
      </c>
      <c r="BH6" s="21">
        <f t="shared" si="7"/>
        <v>954.36</v>
      </c>
      <c r="BI6" s="21">
        <f t="shared" si="7"/>
        <v>897.9</v>
      </c>
      <c r="BJ6" s="21">
        <f t="shared" si="7"/>
        <v>863.36</v>
      </c>
      <c r="BK6" s="21" t="str">
        <f t="shared" si="7"/>
        <v>-</v>
      </c>
      <c r="BL6" s="21" t="str">
        <f t="shared" si="7"/>
        <v>-</v>
      </c>
      <c r="BM6" s="21">
        <f t="shared" si="7"/>
        <v>641.42999999999995</v>
      </c>
      <c r="BN6" s="21">
        <f t="shared" si="7"/>
        <v>807.81</v>
      </c>
      <c r="BO6" s="21">
        <f t="shared" si="7"/>
        <v>733.23</v>
      </c>
      <c r="BP6" s="20" t="str">
        <f>IF(BP7="","",IF(BP7="-","【-】","【"&amp;SUBSTITUTE(TEXT(BP7,"#,##0.00"),"-","△")&amp;"】"))</f>
        <v>【974.72】</v>
      </c>
      <c r="BQ6" s="21" t="str">
        <f>IF(BQ7="",NA(),BQ7)</f>
        <v>-</v>
      </c>
      <c r="BR6" s="21" t="str">
        <f t="shared" ref="BR6:BZ6" si="8">IF(BR7="",NA(),BR7)</f>
        <v>-</v>
      </c>
      <c r="BS6" s="21">
        <f t="shared" si="8"/>
        <v>73.989999999999995</v>
      </c>
      <c r="BT6" s="21">
        <f t="shared" si="8"/>
        <v>81.81</v>
      </c>
      <c r="BU6" s="21">
        <f t="shared" si="8"/>
        <v>80.31</v>
      </c>
      <c r="BV6" s="21" t="str">
        <f t="shared" si="8"/>
        <v>-</v>
      </c>
      <c r="BW6" s="21" t="str">
        <f t="shared" si="8"/>
        <v>-</v>
      </c>
      <c r="BX6" s="21">
        <f t="shared" si="8"/>
        <v>56.93</v>
      </c>
      <c r="BY6" s="21">
        <f t="shared" si="8"/>
        <v>49.44</v>
      </c>
      <c r="BZ6" s="21">
        <f t="shared" si="8"/>
        <v>54.39</v>
      </c>
      <c r="CA6" s="20" t="str">
        <f>IF(CA7="","",IF(CA7="-","【-】","【"&amp;SUBSTITUTE(TEXT(CA7,"#,##0.00"),"-","△")&amp;"】"))</f>
        <v>【44.22】</v>
      </c>
      <c r="CB6" s="21" t="str">
        <f>IF(CB7="",NA(),CB7)</f>
        <v>-</v>
      </c>
      <c r="CC6" s="21" t="str">
        <f t="shared" ref="CC6:CK6" si="9">IF(CC7="",NA(),CC7)</f>
        <v>-</v>
      </c>
      <c r="CD6" s="21">
        <f t="shared" si="9"/>
        <v>232.02</v>
      </c>
      <c r="CE6" s="21">
        <f t="shared" si="9"/>
        <v>210.24</v>
      </c>
      <c r="CF6" s="21">
        <f t="shared" si="9"/>
        <v>214.9</v>
      </c>
      <c r="CG6" s="21" t="str">
        <f t="shared" si="9"/>
        <v>-</v>
      </c>
      <c r="CH6" s="21" t="str">
        <f t="shared" si="9"/>
        <v>-</v>
      </c>
      <c r="CI6" s="21">
        <f t="shared" si="9"/>
        <v>300.17</v>
      </c>
      <c r="CJ6" s="21">
        <f t="shared" si="9"/>
        <v>343.49</v>
      </c>
      <c r="CK6" s="21">
        <f t="shared" si="9"/>
        <v>318.06</v>
      </c>
      <c r="CL6" s="20" t="str">
        <f>IF(CL7="","",IF(CL7="-","【-】","【"&amp;SUBSTITUTE(TEXT(CL7,"#,##0.00"),"-","△")&amp;"】"))</f>
        <v>【392.85】</v>
      </c>
      <c r="CM6" s="21" t="str">
        <f>IF(CM7="",NA(),CM7)</f>
        <v>-</v>
      </c>
      <c r="CN6" s="21" t="str">
        <f t="shared" ref="CN6:CV6" si="10">IF(CN7="",NA(),CN7)</f>
        <v>-</v>
      </c>
      <c r="CO6" s="21">
        <f t="shared" si="10"/>
        <v>35.85</v>
      </c>
      <c r="CP6" s="21">
        <f t="shared" si="10"/>
        <v>36.08</v>
      </c>
      <c r="CQ6" s="21">
        <f t="shared" si="10"/>
        <v>35.19</v>
      </c>
      <c r="CR6" s="21" t="str">
        <f t="shared" si="10"/>
        <v>-</v>
      </c>
      <c r="CS6" s="21" t="str">
        <f t="shared" si="10"/>
        <v>-</v>
      </c>
      <c r="CT6" s="21">
        <f t="shared" si="10"/>
        <v>39.130000000000003</v>
      </c>
      <c r="CU6" s="21">
        <f t="shared" si="10"/>
        <v>40.29</v>
      </c>
      <c r="CV6" s="21">
        <f t="shared" si="10"/>
        <v>40.11</v>
      </c>
      <c r="CW6" s="20" t="str">
        <f>IF(CW7="","",IF(CW7="-","【-】","【"&amp;SUBSTITUTE(TEXT(CW7,"#,##0.00"),"-","△")&amp;"】"))</f>
        <v>【32.23】</v>
      </c>
      <c r="CX6" s="21" t="str">
        <f>IF(CX7="",NA(),CX7)</f>
        <v>-</v>
      </c>
      <c r="CY6" s="21" t="str">
        <f t="shared" ref="CY6:DG6" si="11">IF(CY7="",NA(),CY7)</f>
        <v>-</v>
      </c>
      <c r="CZ6" s="21">
        <f t="shared" si="11"/>
        <v>90.62</v>
      </c>
      <c r="DA6" s="21">
        <f t="shared" si="11"/>
        <v>91.09</v>
      </c>
      <c r="DB6" s="21">
        <f t="shared" si="11"/>
        <v>91.08</v>
      </c>
      <c r="DC6" s="21" t="str">
        <f t="shared" si="11"/>
        <v>-</v>
      </c>
      <c r="DD6" s="21" t="str">
        <f t="shared" si="11"/>
        <v>-</v>
      </c>
      <c r="DE6" s="21">
        <f t="shared" si="11"/>
        <v>86.33</v>
      </c>
      <c r="DF6" s="21">
        <f t="shared" si="11"/>
        <v>87.49</v>
      </c>
      <c r="DG6" s="21">
        <f t="shared" si="11"/>
        <v>87.61</v>
      </c>
      <c r="DH6" s="20" t="str">
        <f>IF(DH7="","",IF(DH7="-","【-】","【"&amp;SUBSTITUTE(TEXT(DH7,"#,##0.00"),"-","△")&amp;"】"))</f>
        <v>【80.63】</v>
      </c>
      <c r="DI6" s="21" t="str">
        <f>IF(DI7="",NA(),DI7)</f>
        <v>-</v>
      </c>
      <c r="DJ6" s="21" t="str">
        <f t="shared" ref="DJ6:DR6" si="12">IF(DJ7="",NA(),DJ7)</f>
        <v>-</v>
      </c>
      <c r="DK6" s="21">
        <f t="shared" si="12"/>
        <v>46.86</v>
      </c>
      <c r="DL6" s="21">
        <f t="shared" si="12"/>
        <v>49.01</v>
      </c>
      <c r="DM6" s="21">
        <f t="shared" si="12"/>
        <v>51.13</v>
      </c>
      <c r="DN6" s="21" t="str">
        <f t="shared" si="12"/>
        <v>-</v>
      </c>
      <c r="DO6" s="21" t="str">
        <f t="shared" si="12"/>
        <v>-</v>
      </c>
      <c r="DP6" s="21">
        <f t="shared" si="12"/>
        <v>32.14</v>
      </c>
      <c r="DQ6" s="21">
        <f t="shared" si="12"/>
        <v>29.9</v>
      </c>
      <c r="DR6" s="21">
        <f t="shared" si="12"/>
        <v>32.58</v>
      </c>
      <c r="DS6" s="20" t="str">
        <f>IF(DS7="","",IF(DS7="-","【-】","【"&amp;SUBSTITUTE(TEXT(DS7,"#,##0.00"),"-","△")&amp;"】"))</f>
        <v>【26.28】</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0">
        <f t="shared" si="14"/>
        <v>0</v>
      </c>
      <c r="EM6" s="21">
        <f t="shared" si="14"/>
        <v>0.01</v>
      </c>
      <c r="EN6" s="20">
        <f t="shared" si="14"/>
        <v>0</v>
      </c>
      <c r="EO6" s="20" t="str">
        <f>IF(EO7="","",IF(EO7="-","【-】","【"&amp;SUBSTITUTE(TEXT(EO7,"#,##0.00"),"-","△")&amp;"】"))</f>
        <v>【0.01】</v>
      </c>
    </row>
    <row r="7" spans="1:148" s="22" customFormat="1" x14ac:dyDescent="0.15">
      <c r="A7" s="14"/>
      <c r="B7" s="23">
        <v>2021</v>
      </c>
      <c r="C7" s="23">
        <v>322032</v>
      </c>
      <c r="D7" s="23">
        <v>46</v>
      </c>
      <c r="E7" s="23">
        <v>17</v>
      </c>
      <c r="F7" s="23">
        <v>6</v>
      </c>
      <c r="G7" s="23">
        <v>0</v>
      </c>
      <c r="H7" s="23" t="s">
        <v>96</v>
      </c>
      <c r="I7" s="23" t="s">
        <v>97</v>
      </c>
      <c r="J7" s="23" t="s">
        <v>98</v>
      </c>
      <c r="K7" s="23" t="s">
        <v>99</v>
      </c>
      <c r="L7" s="23" t="s">
        <v>100</v>
      </c>
      <c r="M7" s="23" t="s">
        <v>101</v>
      </c>
      <c r="N7" s="24" t="s">
        <v>102</v>
      </c>
      <c r="O7" s="24">
        <v>50.29</v>
      </c>
      <c r="P7" s="24">
        <v>1.62</v>
      </c>
      <c r="Q7" s="24">
        <v>100</v>
      </c>
      <c r="R7" s="24">
        <v>3352</v>
      </c>
      <c r="S7" s="24">
        <v>174693</v>
      </c>
      <c r="T7" s="24">
        <v>624.32000000000005</v>
      </c>
      <c r="U7" s="24">
        <v>279.81</v>
      </c>
      <c r="V7" s="24">
        <v>2824</v>
      </c>
      <c r="W7" s="24">
        <v>0.87</v>
      </c>
      <c r="X7" s="24">
        <v>3245.98</v>
      </c>
      <c r="Y7" s="24" t="s">
        <v>102</v>
      </c>
      <c r="Z7" s="24" t="s">
        <v>102</v>
      </c>
      <c r="AA7" s="24">
        <v>94.5</v>
      </c>
      <c r="AB7" s="24">
        <v>95.13</v>
      </c>
      <c r="AC7" s="24">
        <v>96.01</v>
      </c>
      <c r="AD7" s="24" t="s">
        <v>102</v>
      </c>
      <c r="AE7" s="24" t="s">
        <v>102</v>
      </c>
      <c r="AF7" s="24">
        <v>100.27</v>
      </c>
      <c r="AG7" s="24">
        <v>95.71</v>
      </c>
      <c r="AH7" s="24">
        <v>96.59</v>
      </c>
      <c r="AI7" s="24">
        <v>98.64</v>
      </c>
      <c r="AJ7" s="24" t="s">
        <v>102</v>
      </c>
      <c r="AK7" s="24" t="s">
        <v>102</v>
      </c>
      <c r="AL7" s="24">
        <v>27.4</v>
      </c>
      <c r="AM7" s="24">
        <v>47.65</v>
      </c>
      <c r="AN7" s="24">
        <v>65.510000000000005</v>
      </c>
      <c r="AO7" s="24" t="s">
        <v>102</v>
      </c>
      <c r="AP7" s="24" t="s">
        <v>102</v>
      </c>
      <c r="AQ7" s="24">
        <v>6.23</v>
      </c>
      <c r="AR7" s="24">
        <v>11.66</v>
      </c>
      <c r="AS7" s="24">
        <v>18.57</v>
      </c>
      <c r="AT7" s="24">
        <v>102.08</v>
      </c>
      <c r="AU7" s="24" t="s">
        <v>102</v>
      </c>
      <c r="AV7" s="24" t="s">
        <v>102</v>
      </c>
      <c r="AW7" s="24">
        <v>1.6</v>
      </c>
      <c r="AX7" s="24">
        <v>1.66</v>
      </c>
      <c r="AY7" s="24">
        <v>2.04</v>
      </c>
      <c r="AZ7" s="24" t="s">
        <v>102</v>
      </c>
      <c r="BA7" s="24" t="s">
        <v>102</v>
      </c>
      <c r="BB7" s="24">
        <v>33.43</v>
      </c>
      <c r="BC7" s="24">
        <v>53.11</v>
      </c>
      <c r="BD7" s="24">
        <v>54.48</v>
      </c>
      <c r="BE7" s="24">
        <v>61.46</v>
      </c>
      <c r="BF7" s="24" t="s">
        <v>102</v>
      </c>
      <c r="BG7" s="24" t="s">
        <v>102</v>
      </c>
      <c r="BH7" s="24">
        <v>954.36</v>
      </c>
      <c r="BI7" s="24">
        <v>897.9</v>
      </c>
      <c r="BJ7" s="24">
        <v>863.36</v>
      </c>
      <c r="BK7" s="24" t="s">
        <v>102</v>
      </c>
      <c r="BL7" s="24" t="s">
        <v>102</v>
      </c>
      <c r="BM7" s="24">
        <v>641.42999999999995</v>
      </c>
      <c r="BN7" s="24">
        <v>807.81</v>
      </c>
      <c r="BO7" s="24">
        <v>733.23</v>
      </c>
      <c r="BP7" s="24">
        <v>974.72</v>
      </c>
      <c r="BQ7" s="24" t="s">
        <v>102</v>
      </c>
      <c r="BR7" s="24" t="s">
        <v>102</v>
      </c>
      <c r="BS7" s="24">
        <v>73.989999999999995</v>
      </c>
      <c r="BT7" s="24">
        <v>81.81</v>
      </c>
      <c r="BU7" s="24">
        <v>80.31</v>
      </c>
      <c r="BV7" s="24" t="s">
        <v>102</v>
      </c>
      <c r="BW7" s="24" t="s">
        <v>102</v>
      </c>
      <c r="BX7" s="24">
        <v>56.93</v>
      </c>
      <c r="BY7" s="24">
        <v>49.44</v>
      </c>
      <c r="BZ7" s="24">
        <v>54.39</v>
      </c>
      <c r="CA7" s="24">
        <v>44.22</v>
      </c>
      <c r="CB7" s="24" t="s">
        <v>102</v>
      </c>
      <c r="CC7" s="24" t="s">
        <v>102</v>
      </c>
      <c r="CD7" s="24">
        <v>232.02</v>
      </c>
      <c r="CE7" s="24">
        <v>210.24</v>
      </c>
      <c r="CF7" s="24">
        <v>214.9</v>
      </c>
      <c r="CG7" s="24" t="s">
        <v>102</v>
      </c>
      <c r="CH7" s="24" t="s">
        <v>102</v>
      </c>
      <c r="CI7" s="24">
        <v>300.17</v>
      </c>
      <c r="CJ7" s="24">
        <v>343.49</v>
      </c>
      <c r="CK7" s="24">
        <v>318.06</v>
      </c>
      <c r="CL7" s="24">
        <v>392.85</v>
      </c>
      <c r="CM7" s="24" t="s">
        <v>102</v>
      </c>
      <c r="CN7" s="24" t="s">
        <v>102</v>
      </c>
      <c r="CO7" s="24">
        <v>35.85</v>
      </c>
      <c r="CP7" s="24">
        <v>36.08</v>
      </c>
      <c r="CQ7" s="24">
        <v>35.19</v>
      </c>
      <c r="CR7" s="24" t="s">
        <v>102</v>
      </c>
      <c r="CS7" s="24" t="s">
        <v>102</v>
      </c>
      <c r="CT7" s="24">
        <v>39.130000000000003</v>
      </c>
      <c r="CU7" s="24">
        <v>40.29</v>
      </c>
      <c r="CV7" s="24">
        <v>40.11</v>
      </c>
      <c r="CW7" s="24">
        <v>32.229999999999997</v>
      </c>
      <c r="CX7" s="24" t="s">
        <v>102</v>
      </c>
      <c r="CY7" s="24" t="s">
        <v>102</v>
      </c>
      <c r="CZ7" s="24">
        <v>90.62</v>
      </c>
      <c r="DA7" s="24">
        <v>91.09</v>
      </c>
      <c r="DB7" s="24">
        <v>91.08</v>
      </c>
      <c r="DC7" s="24" t="s">
        <v>102</v>
      </c>
      <c r="DD7" s="24" t="s">
        <v>102</v>
      </c>
      <c r="DE7" s="24">
        <v>86.33</v>
      </c>
      <c r="DF7" s="24">
        <v>87.49</v>
      </c>
      <c r="DG7" s="24">
        <v>87.61</v>
      </c>
      <c r="DH7" s="24">
        <v>80.63</v>
      </c>
      <c r="DI7" s="24" t="s">
        <v>102</v>
      </c>
      <c r="DJ7" s="24" t="s">
        <v>102</v>
      </c>
      <c r="DK7" s="24">
        <v>46.86</v>
      </c>
      <c r="DL7" s="24">
        <v>49.01</v>
      </c>
      <c r="DM7" s="24">
        <v>51.13</v>
      </c>
      <c r="DN7" s="24" t="s">
        <v>102</v>
      </c>
      <c r="DO7" s="24" t="s">
        <v>102</v>
      </c>
      <c r="DP7" s="24">
        <v>32.14</v>
      </c>
      <c r="DQ7" s="24">
        <v>29.9</v>
      </c>
      <c r="DR7" s="24">
        <v>32.58</v>
      </c>
      <c r="DS7" s="24">
        <v>26.28</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v>
      </c>
      <c r="EM7" s="24">
        <v>0.01</v>
      </c>
      <c r="EN7" s="24">
        <v>0</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2023-02-22T01:08:06Z</cp:lastPrinted>
  <dcterms:created xsi:type="dcterms:W3CDTF">2022-12-01T01:38:50Z</dcterms:created>
  <dcterms:modified xsi:type="dcterms:W3CDTF">2023-02-22T08:31:12Z</dcterms:modified>
  <cp:category/>
</cp:coreProperties>
</file>