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lsv\庁内共有\2_グループ共有\000_部共有\上下水道局共有\③　下水道関係\02-0　決算\05 経営比較分析表（総務省）\R3\２_経営企画課(公共、特環、農集、漁集、小規模）\"/>
    </mc:Choice>
  </mc:AlternateContent>
  <xr:revisionPtr revIDLastSave="0" documentId="13_ncr:1_{BA0EC397-ECC1-4B65-8DC3-89AF840D693E}" xr6:coauthVersionLast="45" xr6:coauthVersionMax="45" xr10:uidLastSave="{00000000-0000-0000-0000-000000000000}"/>
  <workbookProtection workbookAlgorithmName="SHA-512" workbookHashValue="7lvqB4uUOhpOdE6R6xtgh77rBkSEVslr9/hCBUPSJsqbHkXPmRiaWL2ZEYw7IQ+rkwWfMipa2JuFI5+jOY397g==" workbookSaltValue="aG+7FdGpq+YuET4zhh69Dw==" workbookSpinCount="100000" lockStructure="1"/>
  <bookViews>
    <workbookView xWindow="-120" yWindow="-120" windowWidth="20730" windowHeight="113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G85" i="4"/>
  <c r="F85" i="4"/>
  <c r="E85" i="4"/>
  <c r="AL10" i="4"/>
  <c r="W10" i="4"/>
  <c r="BB8" i="4"/>
  <c r="AT8" i="4"/>
  <c r="I8"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<sst xmlns="http://schemas.openxmlformats.org/spreadsheetml/2006/main" count="275" uniqueCount="117">
  <si>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</si>
  <si>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</si>
  <si>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</si>
  <si>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</si>
  <si>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</si>
  <si>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</si>
  <si>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</si>
  <si>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</si>
  <si>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</si>
  <si>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</si>
  <si>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</si>
  <si>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</si>
  <si>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</si>
  <si>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</si>
  <si>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</si>
  <si>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</si>
  <si>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</si>
  <si>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</si>
  <si>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</si>
  <si>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</si>
  <si>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</si>
  <si>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</si>
  <si>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</si>
  <si>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</si>
  <si>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</si>
  <si>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</si>
  <si>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</si>
  <si>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</si>
  <si>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</si>
  <si>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</si>
  <si>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</si>
  <si>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</si>
  <si>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</si>
  <si>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</si>
  <si>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</si>
  <si>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</si>
  <si>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</si>
  <si>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</si>
  <si>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</si>
  <si>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</si>
  <si>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</si>
  <si>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</si>
  <si>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</si>
  <si>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</si>
  <si>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</si>
  <si>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</si>
  <si>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</si>
  <si>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</si>
  <si>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</si>
  <si>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</si>
  <si>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</si>
  <si>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</si>
  <si>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</si>
  <si>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</si>
  <si>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</si>
  <si>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</si>
  <si>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</si>
  <si>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</si>
  <si>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</si>
  <si>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</si>
  <si>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</si>
  <si>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</si>
  <si>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</si>
  <si>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</si>
  <si>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</si>
  <si>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</si>
  <si>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</si>
  <si>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</si>
  <si>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</si>
  <si>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</si>
  <si>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</si>
  <si>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</si>
  <si>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</si>
  <si>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</si>
  <si>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</si>
  <si>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</si>
  <si>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</si>
  <si>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</si>
  <si>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</si>
  <si>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</si>
  <si>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</si>
  <si>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</si>
  <si>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</si>
  <si>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</si>
  <si>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</si>
  <si>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</si>
  <si>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</si>
  <si>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</si>
  <si>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</si>
  <si>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</si>
  <si>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</si>
  <si>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</si>
  <si>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</si>
  <si>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</si>
  <si>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</si>
  <si>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</si>
  <si>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</si>
  <si>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</si>
  <si>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</si>
  <si>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</si>
  <si>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</si>
  <si>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</si>
  <si>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</si>
  <si>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</si>
  <si>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</si>
  <si>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</si>
  <si>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</si>
  <si>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</si>
  <si>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</si>
  <si>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</si>
  <si>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</si>
  <si>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</si>
  <si>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</si>
  <si>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</si>
  <si>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①管渠については、耐用年数を経過していないが、供用開始後33年を経過し、減価償却費累計額が増加したため、前年度より高くなり、類似団体を上回っている。
②管渠の耐用年数は経過していない。
③管渠不良箇所の更新は行っていない。</t>
    <rPh sb="0" eb="1">
      <t>カカケイヒゼンネンドゲンショウオスイショリゲンカゼンネンドヒクルイジダンタイシタマワショリノウリョクタイショリスイリョウスクルイジダンタイシタマワスイセンカジンコウゲンショウショリクイキナイジンコウゲンショウオオゼンネンドヒクセイビカンリョウルイジダンタイウワマワ</t>
    </rPh>
    <rPh sb="1" eb="3">
      <t>カンキョ</t>
    </rPh>
    <rPh sb="9" eb="11">
      <t>タイヨウ</t>
    </rPh>
    <rPh sb="11" eb="13">
      <t>ネンスウ</t>
    </rPh>
    <rPh sb="14" eb="16">
      <t>ケイカ</t>
    </rPh>
    <rPh sb="23" eb="25">
      <t>キョウヨウ</t>
    </rPh>
    <rPh sb="25" eb="27">
      <t>カイシ</t>
    </rPh>
    <rPh sb="27" eb="28">
      <t>ゴ</t>
    </rPh>
    <rPh sb="30" eb="31">
      <t>ネン</t>
    </rPh>
    <rPh sb="32" eb="34">
      <t>ケイカ</t>
    </rPh>
    <rPh sb="36" eb="38">
      <t>ゲンカ</t>
    </rPh>
    <rPh sb="38" eb="40">
      <t>ショウキャク</t>
    </rPh>
    <rPh sb="40" eb="41">
      <t>ヒ</t>
    </rPh>
    <rPh sb="41" eb="43">
      <t>ルイケイ</t>
    </rPh>
    <rPh sb="43" eb="44">
      <t>ガク</t>
    </rPh>
    <rPh sb="45" eb="47">
      <t>ゾウカ</t>
    </rPh>
    <rPh sb="52" eb="55">
      <t>ゼンネンド</t>
    </rPh>
    <rPh sb="57" eb="58">
      <t>タカ</t>
    </rPh>
    <rPh sb="62" eb="64">
      <t>ルイジ</t>
    </rPh>
    <rPh sb="64" eb="66">
      <t>ダンタイ</t>
    </rPh>
    <rPh sb="67" eb="69">
      <t>ウワマワ</t>
    </rPh>
    <rPh sb="76" eb="78">
      <t>カンキョ</t>
    </rPh>
    <rPh sb="79" eb="81">
      <t>タイヨウ</t>
    </rPh>
    <rPh sb="81" eb="83">
      <t>ネンスウ</t>
    </rPh>
    <rPh sb="84" eb="86">
      <t>ケイカ</t>
    </rPh>
    <rPh sb="94" eb="96">
      <t>カンキョ</t>
    </rPh>
    <rPh sb="96" eb="100">
      <t>フリョウカショ</t>
    </rPh>
    <rPh sb="101" eb="103">
      <t>コウシン</t>
    </rPh>
    <rPh sb="104" eb="105">
      <t>オコナ</t>
    </rPh>
    <phoneticPr fontId="4"/>
  </si>
  <si>
    <t>　特定環境保全公共下水道事業は、3処理区のうち供用開始後30年以上を経過している処理区が2箇所ある。管渠の耐用年数には至っていないものの、ポンプ等の機器類の老朽化は進み、今後、維持管理費や下水道施設の更新のための支出は増加する状況にある。
　経営状況については、類似団体に比べ、企業債残高対事業規模比率、経費回収率及び汚水処理原価は良い数値となっているが、経常収支比率は同水準となっている。
　老朽化の状況については、管渠は耐用年数を経過していないため、数値には表れていないが、類似団体に比べ、有形固定資産減価償却率が高くなっており、老朽化は進んでいる。
　このような厳しい経営状況の中、ストックマネジメント計画を基に、財政状況を見ながら適正な管理運営を行っている。</t>
    <rPh sb="185" eb="188">
      <t>ドウスイジュン</t>
    </rPh>
    <phoneticPr fontId="4"/>
  </si>
  <si>
    <t>①収益の減少に比べ費用の減少が多かったため、前年度より高くなり、単年度の収支は黒字、類似団体と同水準となった。
②欠損金なし。
③現金・預金の減少により流動資産が減少したため、前年度より低くなり、類似団体を下回っている。
④企業債現在高が減少したため、前年度より低くなり、類似団体を下回っている。
⑤整備を完了し、使用料収入で汚水処理に係る費用を賄えている。汚水処理費が減少したため、前年度より高くなり、類似団体を上回っている。
⑥年間有収水量の減少に比べ、汚水処理費の減少が上回ったため、前年度より低くなり、類似団体を下回っている。
⑦処理水量が減少したため、前年度より低くなり、類似団体を下回っている。
⑧整備が完了しているため、前年度とほぼ横ばいであり、類似団体を上回っている。</t>
    <rPh sb="1" eb="3">
      <t>シュウエキ</t>
    </rPh>
    <rPh sb="4" eb="6">
      <t>ゲンショウ</t>
    </rPh>
    <rPh sb="7" eb="8">
      <t>クラ</t>
    </rPh>
    <rPh sb="9" eb="11">
      <t>ヒヨウ</t>
    </rPh>
    <rPh sb="12" eb="14">
      <t>ゲンショウ</t>
    </rPh>
    <rPh sb="22" eb="25">
      <t>ゼンネンド</t>
    </rPh>
    <rPh sb="27" eb="28">
      <t>タカ</t>
    </rPh>
    <rPh sb="32" eb="35">
      <t>タンネンド</t>
    </rPh>
    <rPh sb="36" eb="38">
      <t>シュウシ</t>
    </rPh>
    <rPh sb="39" eb="41">
      <t>クロジ</t>
    </rPh>
    <rPh sb="42" eb="44">
      <t>ルイジ</t>
    </rPh>
    <rPh sb="44" eb="46">
      <t>ダンタイ</t>
    </rPh>
    <rPh sb="47" eb="50">
      <t>ドウスイジュン</t>
    </rPh>
    <rPh sb="57" eb="59">
      <t>ケッソン</t>
    </rPh>
    <rPh sb="59" eb="60">
      <t>キン</t>
    </rPh>
    <rPh sb="65" eb="67">
      <t>ゲンキン</t>
    </rPh>
    <rPh sb="68" eb="70">
      <t>ヨキン</t>
    </rPh>
    <rPh sb="71" eb="73">
      <t>ゲンショウ</t>
    </rPh>
    <rPh sb="76" eb="78">
      <t>リュウドウ</t>
    </rPh>
    <rPh sb="78" eb="80">
      <t>シサン</t>
    </rPh>
    <rPh sb="81" eb="83">
      <t>ゲンショウ</t>
    </rPh>
    <rPh sb="88" eb="91">
      <t>ゼンネンド</t>
    </rPh>
    <rPh sb="93" eb="94">
      <t>ヒク</t>
    </rPh>
    <rPh sb="98" eb="100">
      <t>ルイジ</t>
    </rPh>
    <rPh sb="100" eb="102">
      <t>ダンタイ</t>
    </rPh>
    <rPh sb="103" eb="105">
      <t>シタマワ</t>
    </rPh>
    <rPh sb="112" eb="114">
      <t>キギョウ</t>
    </rPh>
    <rPh sb="114" eb="115">
      <t>サイ</t>
    </rPh>
    <rPh sb="119" eb="121">
      <t>ゲンショウ</t>
    </rPh>
    <rPh sb="126" eb="129">
      <t>ゼンネンド</t>
    </rPh>
    <rPh sb="131" eb="132">
      <t>ヒク</t>
    </rPh>
    <rPh sb="136" eb="138">
      <t>ルイジ</t>
    </rPh>
    <rPh sb="138" eb="140">
      <t>ダンタイ</t>
    </rPh>
    <rPh sb="141" eb="143">
      <t>シタマワ</t>
    </rPh>
    <rPh sb="150" eb="152">
      <t>セイビ</t>
    </rPh>
    <rPh sb="153" eb="155">
      <t>カンリョウ</t>
    </rPh>
    <rPh sb="157" eb="160">
      <t>シヨウリョウ</t>
    </rPh>
    <rPh sb="160" eb="162">
      <t>シュウニュウ</t>
    </rPh>
    <rPh sb="163" eb="165">
      <t>オスイ</t>
    </rPh>
    <rPh sb="165" eb="167">
      <t>ショリ</t>
    </rPh>
    <rPh sb="168" eb="169">
      <t>カカ</t>
    </rPh>
    <rPh sb="170" eb="172">
      <t>ヒヨウ</t>
    </rPh>
    <rPh sb="173" eb="174">
      <t>マカナ</t>
    </rPh>
    <rPh sb="179" eb="181">
      <t>オスイ</t>
    </rPh>
    <rPh sb="181" eb="183">
      <t>ショリ</t>
    </rPh>
    <rPh sb="185" eb="187">
      <t>ゲンショウ</t>
    </rPh>
    <rPh sb="192" eb="195">
      <t>ゼンネンド</t>
    </rPh>
    <rPh sb="197" eb="198">
      <t>タカ</t>
    </rPh>
    <rPh sb="202" eb="204">
      <t>ルイジ</t>
    </rPh>
    <rPh sb="204" eb="206">
      <t>ダンタイ</t>
    </rPh>
    <rPh sb="207" eb="209">
      <t>ウワマワ</t>
    </rPh>
    <rPh sb="216" eb="218">
      <t>ネンカン</t>
    </rPh>
    <rPh sb="218" eb="220">
      <t>ユウシュウ</t>
    </rPh>
    <rPh sb="220" eb="221">
      <t>ミズ</t>
    </rPh>
    <rPh sb="221" eb="222">
      <t>リョウ</t>
    </rPh>
    <rPh sb="223" eb="225">
      <t>ゲンショウ</t>
    </rPh>
    <rPh sb="226" eb="227">
      <t>クラ</t>
    </rPh>
    <rPh sb="229" eb="231">
      <t>オスイ</t>
    </rPh>
    <rPh sb="231" eb="233">
      <t>ショリ</t>
    </rPh>
    <rPh sb="233" eb="234">
      <t>ヒ</t>
    </rPh>
    <rPh sb="235" eb="237">
      <t>ゲンショウ</t>
    </rPh>
    <rPh sb="238" eb="240">
      <t>ウワマワ</t>
    </rPh>
    <rPh sb="245" eb="248">
      <t>ゼンネンド</t>
    </rPh>
    <rPh sb="250" eb="251">
      <t>ヒク</t>
    </rPh>
    <rPh sb="255" eb="257">
      <t>ルイジ</t>
    </rPh>
    <rPh sb="257" eb="259">
      <t>ダンタイ</t>
    </rPh>
    <rPh sb="260" eb="262">
      <t>シタマワ</t>
    </rPh>
    <rPh sb="269" eb="271">
      <t>ショリ</t>
    </rPh>
    <rPh sb="271" eb="273">
      <t>スイリョウ</t>
    </rPh>
    <rPh sb="274" eb="276">
      <t>ゲンショウ</t>
    </rPh>
    <rPh sb="281" eb="284">
      <t>ゼンネンド</t>
    </rPh>
    <rPh sb="286" eb="287">
      <t>ヒク</t>
    </rPh>
    <rPh sb="291" eb="293">
      <t>ルイジ</t>
    </rPh>
    <rPh sb="293" eb="295">
      <t>ダンタイ</t>
    </rPh>
    <rPh sb="296" eb="298">
      <t>シタマワ</t>
    </rPh>
    <rPh sb="305" eb="307">
      <t>セイビ</t>
    </rPh>
    <rPh sb="308" eb="310">
      <t>カンリョウ</t>
    </rPh>
    <rPh sb="317" eb="320">
      <t>ゼンネンド</t>
    </rPh>
    <rPh sb="323" eb="324">
      <t>ヨコ</t>
    </rPh>
    <rPh sb="330" eb="332">
      <t>ルイジ</t>
    </rPh>
    <rPh sb="332" eb="334">
      <t>ダンタイ</t>
    </rPh>
    <rPh sb="335" eb="337">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</si>
</sst>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D94-49DC-91CD-E7F15042233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0.04</c:v>
                </c:pt>
                <c:pt idx="3">
                  <c:v>0.06</c:v>
                </c:pt>
                <c:pt idx="4">
                  <c:v>0.27</c:v>
                </c:pt>
              </c:numCache>
            </c:numRef>
          </c:val>
          <c:smooth val="0"/>
          <c:extLst>
            <c:ext xmlns:c16="http://schemas.microsoft.com/office/drawing/2014/chart" uri="{C3380CC4-5D6E-409C-BE32-E72D297353CC}">
              <c16:uniqueId val="{00000001-3D94-49DC-91CD-E7F15042233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41.99</c:v>
                </c:pt>
                <c:pt idx="3">
                  <c:v>40.270000000000003</c:v>
                </c:pt>
                <c:pt idx="4">
                  <c:v>38.840000000000003</c:v>
                </c:pt>
              </c:numCache>
            </c:numRef>
          </c:val>
          <c:extLst>
            <c:ext xmlns:c16="http://schemas.microsoft.com/office/drawing/2014/chart" uri="{C3380CC4-5D6E-409C-BE32-E72D297353CC}">
              <c16:uniqueId val="{00000000-AF50-44E1-BCE9-A567D391843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45.68</c:v>
                </c:pt>
                <c:pt idx="3">
                  <c:v>45.87</c:v>
                </c:pt>
                <c:pt idx="4">
                  <c:v>44.24</c:v>
                </c:pt>
              </c:numCache>
            </c:numRef>
          </c:val>
          <c:smooth val="0"/>
          <c:extLst>
            <c:ext xmlns:c16="http://schemas.microsoft.com/office/drawing/2014/chart" uri="{C3380CC4-5D6E-409C-BE32-E72D297353CC}">
              <c16:uniqueId val="{00000001-AF50-44E1-BCE9-A567D391843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94.94</c:v>
                </c:pt>
                <c:pt idx="3">
                  <c:v>95.79</c:v>
                </c:pt>
                <c:pt idx="4">
                  <c:v>95.11</c:v>
                </c:pt>
              </c:numCache>
            </c:numRef>
          </c:val>
          <c:extLst>
            <c:ext xmlns:c16="http://schemas.microsoft.com/office/drawing/2014/chart" uri="{C3380CC4-5D6E-409C-BE32-E72D297353CC}">
              <c16:uniqueId val="{00000000-2E99-4122-8C5C-8C3C425CAF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87.96</c:v>
                </c:pt>
                <c:pt idx="3">
                  <c:v>87.65</c:v>
                </c:pt>
                <c:pt idx="4">
                  <c:v>88.15</c:v>
                </c:pt>
              </c:numCache>
            </c:numRef>
          </c:val>
          <c:smooth val="0"/>
          <c:extLst>
            <c:ext xmlns:c16="http://schemas.microsoft.com/office/drawing/2014/chart" uri="{C3380CC4-5D6E-409C-BE32-E72D297353CC}">
              <c16:uniqueId val="{00000001-2E99-4122-8C5C-8C3C425CAF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101.52</c:v>
                </c:pt>
                <c:pt idx="3">
                  <c:v>98.7</c:v>
                </c:pt>
                <c:pt idx="4">
                  <c:v>103.77</c:v>
                </c:pt>
              </c:numCache>
            </c:numRef>
          </c:val>
          <c:extLst>
            <c:ext xmlns:c16="http://schemas.microsoft.com/office/drawing/2014/chart" uri="{C3380CC4-5D6E-409C-BE32-E72D297353CC}">
              <c16:uniqueId val="{00000000-E231-4719-9563-43B7B3C1881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103.34</c:v>
                </c:pt>
                <c:pt idx="3">
                  <c:v>102.7</c:v>
                </c:pt>
                <c:pt idx="4">
                  <c:v>104.11</c:v>
                </c:pt>
              </c:numCache>
            </c:numRef>
          </c:val>
          <c:smooth val="0"/>
          <c:extLst>
            <c:ext xmlns:c16="http://schemas.microsoft.com/office/drawing/2014/chart" uri="{C3380CC4-5D6E-409C-BE32-E72D297353CC}">
              <c16:uniqueId val="{00000001-E231-4719-9563-43B7B3C1881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45.41</c:v>
                </c:pt>
                <c:pt idx="3">
                  <c:v>47.77</c:v>
                </c:pt>
                <c:pt idx="4">
                  <c:v>50.07</c:v>
                </c:pt>
              </c:numCache>
            </c:numRef>
          </c:val>
          <c:extLst>
            <c:ext xmlns:c16="http://schemas.microsoft.com/office/drawing/2014/chart" uri="{C3380CC4-5D6E-409C-BE32-E72D297353CC}">
              <c16:uniqueId val="{00000000-30EA-4502-9974-A23F75E5CC8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27.82</c:v>
                </c:pt>
                <c:pt idx="3">
                  <c:v>29.24</c:v>
                </c:pt>
                <c:pt idx="4">
                  <c:v>31.73</c:v>
                </c:pt>
              </c:numCache>
            </c:numRef>
          </c:val>
          <c:smooth val="0"/>
          <c:extLst>
            <c:ext xmlns:c16="http://schemas.microsoft.com/office/drawing/2014/chart" uri="{C3380CC4-5D6E-409C-BE32-E72D297353CC}">
              <c16:uniqueId val="{00000001-30EA-4502-9974-A23F75E5CC8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804-4FD6-9932-88A8D919973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804-4FD6-9932-88A8D919973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028-469B-84B2-4A7FBD05A55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29.74</c:v>
                </c:pt>
                <c:pt idx="3">
                  <c:v>48.2</c:v>
                </c:pt>
                <c:pt idx="4">
                  <c:v>46.91</c:v>
                </c:pt>
              </c:numCache>
            </c:numRef>
          </c:val>
          <c:smooth val="0"/>
          <c:extLst>
            <c:ext xmlns:c16="http://schemas.microsoft.com/office/drawing/2014/chart" uri="{C3380CC4-5D6E-409C-BE32-E72D297353CC}">
              <c16:uniqueId val="{00000001-9028-469B-84B2-4A7FBD05A55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18.18</c:v>
                </c:pt>
                <c:pt idx="3">
                  <c:v>1.1000000000000001</c:v>
                </c:pt>
                <c:pt idx="4">
                  <c:v>0.99</c:v>
                </c:pt>
              </c:numCache>
            </c:numRef>
          </c:val>
          <c:extLst>
            <c:ext xmlns:c16="http://schemas.microsoft.com/office/drawing/2014/chart" uri="{C3380CC4-5D6E-409C-BE32-E72D297353CC}">
              <c16:uniqueId val="{00000000-99F3-4B2E-9E94-0DCED99A025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53.44</c:v>
                </c:pt>
                <c:pt idx="3">
                  <c:v>46.85</c:v>
                </c:pt>
                <c:pt idx="4">
                  <c:v>44.35</c:v>
                </c:pt>
              </c:numCache>
            </c:numRef>
          </c:val>
          <c:smooth val="0"/>
          <c:extLst>
            <c:ext xmlns:c16="http://schemas.microsoft.com/office/drawing/2014/chart" uri="{C3380CC4-5D6E-409C-BE32-E72D297353CC}">
              <c16:uniqueId val="{00000001-99F3-4B2E-9E94-0DCED99A025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1187.1300000000001</c:v>
                </c:pt>
                <c:pt idx="3">
                  <c:v>1189.6400000000001</c:v>
                </c:pt>
                <c:pt idx="4">
                  <c:v>1162.54</c:v>
                </c:pt>
              </c:numCache>
            </c:numRef>
          </c:val>
          <c:extLst>
            <c:ext xmlns:c16="http://schemas.microsoft.com/office/drawing/2014/chart" uri="{C3380CC4-5D6E-409C-BE32-E72D297353CC}">
              <c16:uniqueId val="{00000000-B4C5-4635-A503-75C85ED49B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1267.3900000000001</c:v>
                </c:pt>
                <c:pt idx="3">
                  <c:v>1268.6300000000001</c:v>
                </c:pt>
                <c:pt idx="4">
                  <c:v>1283.69</c:v>
                </c:pt>
              </c:numCache>
            </c:numRef>
          </c:val>
          <c:smooth val="0"/>
          <c:extLst>
            <c:ext xmlns:c16="http://schemas.microsoft.com/office/drawing/2014/chart" uri="{C3380CC4-5D6E-409C-BE32-E72D297353CC}">
              <c16:uniqueId val="{00000001-B4C5-4635-A503-75C85ED49B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100</c:v>
                </c:pt>
                <c:pt idx="3">
                  <c:v>96.69</c:v>
                </c:pt>
                <c:pt idx="4">
                  <c:v>100</c:v>
                </c:pt>
              </c:numCache>
            </c:numRef>
          </c:val>
          <c:extLst>
            <c:ext xmlns:c16="http://schemas.microsoft.com/office/drawing/2014/chart" uri="{C3380CC4-5D6E-409C-BE32-E72D297353CC}">
              <c16:uniqueId val="{00000000-A67E-45D6-83BE-CC21993595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84.3</c:v>
                </c:pt>
                <c:pt idx="3">
                  <c:v>82.88</c:v>
                </c:pt>
                <c:pt idx="4">
                  <c:v>82.53</c:v>
                </c:pt>
              </c:numCache>
            </c:numRef>
          </c:val>
          <c:smooth val="0"/>
          <c:extLst>
            <c:ext xmlns:c16="http://schemas.microsoft.com/office/drawing/2014/chart" uri="{C3380CC4-5D6E-409C-BE32-E72D297353CC}">
              <c16:uniqueId val="{00000001-A67E-45D6-83BE-CC21993595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182.39</c:v>
                </c:pt>
                <c:pt idx="3">
                  <c:v>187.11</c:v>
                </c:pt>
                <c:pt idx="4">
                  <c:v>181.68</c:v>
                </c:pt>
              </c:numCache>
            </c:numRef>
          </c:val>
          <c:extLst>
            <c:ext xmlns:c16="http://schemas.microsoft.com/office/drawing/2014/chart" uri="{C3380CC4-5D6E-409C-BE32-E72D297353CC}">
              <c16:uniqueId val="{00000000-D925-4823-8D8F-1B0ED38BB0D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185.47</c:v>
                </c:pt>
                <c:pt idx="3">
                  <c:v>187.76</c:v>
                </c:pt>
                <c:pt idx="4">
                  <c:v>190.48</c:v>
                </c:pt>
              </c:numCache>
            </c:numRef>
          </c:val>
          <c:smooth val="0"/>
          <c:extLst>
            <c:ext xmlns:c16="http://schemas.microsoft.com/office/drawing/2014/chart" uri="{C3380CC4-5D6E-409C-BE32-E72D297353CC}">
              <c16:uniqueId val="{00000001-D925-4823-8D8F-1B0ED38BB0D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出雲市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自治体職員</v>
      </c>
      <c r="AE8" s="41"/>
      <c r="AF8" s="41"/>
      <c r="AG8" s="41"/>
      <c r="AH8" s="41"/>
      <c r="AI8" s="41"/>
      <c r="AJ8" s="41"/>
      <c r="AK8" s="3"/>
      <c r="AL8" s="42">
        <f>データ!S6</f>
        <v>174693</v>
      </c>
      <c r="AM8" s="42"/>
      <c r="AN8" s="42"/>
      <c r="AO8" s="42"/>
      <c r="AP8" s="42"/>
      <c r="AQ8" s="42"/>
      <c r="AR8" s="42"/>
      <c r="AS8" s="42"/>
      <c r="AT8" s="35">
        <f>データ!T6</f>
        <v>624.32000000000005</v>
      </c>
      <c r="AU8" s="35"/>
      <c r="AV8" s="35"/>
      <c r="AW8" s="35"/>
      <c r="AX8" s="35"/>
      <c r="AY8" s="35"/>
      <c r="AZ8" s="35"/>
      <c r="BA8" s="35"/>
      <c r="BB8" s="35">
        <f>データ!U6</f>
        <v>279.81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32.15</v>
      </c>
      <c r="J10" s="35"/>
      <c r="K10" s="35"/>
      <c r="L10" s="35"/>
      <c r="M10" s="35"/>
      <c r="N10" s="35"/>
      <c r="O10" s="35"/>
      <c r="P10" s="35">
        <f>データ!P6</f>
        <v>1.1599999999999999</v>
      </c>
      <c r="Q10" s="35"/>
      <c r="R10" s="35"/>
      <c r="S10" s="35"/>
      <c r="T10" s="35"/>
      <c r="U10" s="35"/>
      <c r="V10" s="35"/>
      <c r="W10" s="35">
        <f>データ!Q6</f>
        <v>100</v>
      </c>
      <c r="X10" s="35"/>
      <c r="Y10" s="35"/>
      <c r="Z10" s="35"/>
      <c r="AA10" s="35"/>
      <c r="AB10" s="35"/>
      <c r="AC10" s="35"/>
      <c r="AD10" s="42">
        <f>データ!R6</f>
        <v>3352</v>
      </c>
      <c r="AE10" s="42"/>
      <c r="AF10" s="42"/>
      <c r="AG10" s="42"/>
      <c r="AH10" s="42"/>
      <c r="AI10" s="42"/>
      <c r="AJ10" s="42"/>
      <c r="AK10" s="2"/>
      <c r="AL10" s="42">
        <f>データ!V6</f>
        <v>2023</v>
      </c>
      <c r="AM10" s="42"/>
      <c r="AN10" s="42"/>
      <c r="AO10" s="42"/>
      <c r="AP10" s="42"/>
      <c r="AQ10" s="42"/>
      <c r="AR10" s="42"/>
      <c r="AS10" s="42"/>
      <c r="AT10" s="35">
        <f>データ!W6</f>
        <v>0.95</v>
      </c>
      <c r="AU10" s="35"/>
      <c r="AV10" s="35"/>
      <c r="AW10" s="35"/>
      <c r="AX10" s="35"/>
      <c r="AY10" s="35"/>
      <c r="AZ10" s="35"/>
      <c r="BA10" s="35"/>
      <c r="BB10" s="35">
        <f>データ!X6</f>
        <v>2129.4699999999998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yPuDkvaYKBThdF4zMT0UkyUiJiP4iEY+Rm4NF0Lj3gHmrkkcC+K+dKH8HiKLwLuN7eADaz3ydPvuQQqh/otnxQ==" saltValue="Gihbk/cfcmMoDzbzMv35T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322032</v>
      </c>
      <c r="D6" s="19">
        <f t="shared" si="3"/>
        <v>46</v>
      </c>
      <c r="E6" s="19">
        <f t="shared" si="3"/>
        <v>17</v>
      </c>
      <c r="F6" s="19">
        <f t="shared" si="3"/>
        <v>4</v>
      </c>
      <c r="G6" s="19">
        <f t="shared" si="3"/>
        <v>0</v>
      </c>
      <c r="H6" s="19" t="str">
        <f t="shared" si="3"/>
        <v>島根県　出雲市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32.15</v>
      </c>
      <c r="P6" s="20">
        <f t="shared" si="3"/>
        <v>1.1599999999999999</v>
      </c>
      <c r="Q6" s="20">
        <f t="shared" si="3"/>
        <v>100</v>
      </c>
      <c r="R6" s="20">
        <f t="shared" si="3"/>
        <v>3352</v>
      </c>
      <c r="S6" s="20">
        <f t="shared" si="3"/>
        <v>174693</v>
      </c>
      <c r="T6" s="20">
        <f t="shared" si="3"/>
        <v>624.32000000000005</v>
      </c>
      <c r="U6" s="20">
        <f t="shared" si="3"/>
        <v>279.81</v>
      </c>
      <c r="V6" s="20">
        <f t="shared" si="3"/>
        <v>2023</v>
      </c>
      <c r="W6" s="20">
        <f t="shared" si="3"/>
        <v>0.95</v>
      </c>
      <c r="X6" s="20">
        <f t="shared" si="3"/>
        <v>2129.4699999999998</v>
      </c>
      <c r="Y6" s="21" t="str">
        <f>IF(Y7="",NA(),Y7)</f>
        <v>-</v>
      </c>
      <c r="Z6" s="21" t="str">
        <f t="shared" ref="Z6:AH6" si="4">IF(Z7="",NA(),Z7)</f>
        <v>-</v>
      </c>
      <c r="AA6" s="21">
        <f t="shared" si="4"/>
        <v>101.52</v>
      </c>
      <c r="AB6" s="21">
        <f t="shared" si="4"/>
        <v>98.7</v>
      </c>
      <c r="AC6" s="21">
        <f t="shared" si="4"/>
        <v>103.77</v>
      </c>
      <c r="AD6" s="21" t="str">
        <f t="shared" si="4"/>
        <v>-</v>
      </c>
      <c r="AE6" s="21" t="str">
        <f t="shared" si="4"/>
        <v>-</v>
      </c>
      <c r="AF6" s="21">
        <f t="shared" si="4"/>
        <v>103.34</v>
      </c>
      <c r="AG6" s="21">
        <f t="shared" si="4"/>
        <v>102.7</v>
      </c>
      <c r="AH6" s="21">
        <f t="shared" si="4"/>
        <v>104.11</v>
      </c>
      <c r="AI6" s="20" t="str">
        <f>IF(AI7="","",IF(AI7="-","【-】","【"&amp;SUBSTITUTE(TEXT(AI7,"#,##0.00"),"-","△")&amp;"】"))</f>
        <v>【105.35】</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29.74</v>
      </c>
      <c r="AR6" s="21">
        <f t="shared" si="5"/>
        <v>48.2</v>
      </c>
      <c r="AS6" s="21">
        <f t="shared" si="5"/>
        <v>46.91</v>
      </c>
      <c r="AT6" s="20" t="str">
        <f>IF(AT7="","",IF(AT7="-","【-】","【"&amp;SUBSTITUTE(TEXT(AT7,"#,##0.00"),"-","△")&amp;"】"))</f>
        <v>【63.89】</v>
      </c>
      <c r="AU6" s="21" t="str">
        <f>IF(AU7="",NA(),AU7)</f>
        <v>-</v>
      </c>
      <c r="AV6" s="21" t="str">
        <f t="shared" ref="AV6:BD6" si="6">IF(AV7="",NA(),AV7)</f>
        <v>-</v>
      </c>
      <c r="AW6" s="21">
        <f t="shared" si="6"/>
        <v>18.18</v>
      </c>
      <c r="AX6" s="21">
        <f t="shared" si="6"/>
        <v>1.1000000000000001</v>
      </c>
      <c r="AY6" s="21">
        <f t="shared" si="6"/>
        <v>0.99</v>
      </c>
      <c r="AZ6" s="21" t="str">
        <f t="shared" si="6"/>
        <v>-</v>
      </c>
      <c r="BA6" s="21" t="str">
        <f t="shared" si="6"/>
        <v>-</v>
      </c>
      <c r="BB6" s="21">
        <f t="shared" si="6"/>
        <v>53.44</v>
      </c>
      <c r="BC6" s="21">
        <f t="shared" si="6"/>
        <v>46.85</v>
      </c>
      <c r="BD6" s="21">
        <f t="shared" si="6"/>
        <v>44.35</v>
      </c>
      <c r="BE6" s="20" t="str">
        <f>IF(BE7="","",IF(BE7="-","【-】","【"&amp;SUBSTITUTE(TEXT(BE7,"#,##0.00"),"-","△")&amp;"】"))</f>
        <v>【44.07】</v>
      </c>
      <c r="BF6" s="21" t="str">
        <f>IF(BF7="",NA(),BF7)</f>
        <v>-</v>
      </c>
      <c r="BG6" s="21" t="str">
        <f t="shared" ref="BG6:BO6" si="7">IF(BG7="",NA(),BG7)</f>
        <v>-</v>
      </c>
      <c r="BH6" s="21">
        <f t="shared" si="7"/>
        <v>1187.1300000000001</v>
      </c>
      <c r="BI6" s="21">
        <f t="shared" si="7"/>
        <v>1189.6400000000001</v>
      </c>
      <c r="BJ6" s="21">
        <f t="shared" si="7"/>
        <v>1162.54</v>
      </c>
      <c r="BK6" s="21" t="str">
        <f t="shared" si="7"/>
        <v>-</v>
      </c>
      <c r="BL6" s="21" t="str">
        <f t="shared" si="7"/>
        <v>-</v>
      </c>
      <c r="BM6" s="21">
        <f t="shared" si="7"/>
        <v>1267.3900000000001</v>
      </c>
      <c r="BN6" s="21">
        <f t="shared" si="7"/>
        <v>1268.6300000000001</v>
      </c>
      <c r="BO6" s="21">
        <f t="shared" si="7"/>
        <v>1283.69</v>
      </c>
      <c r="BP6" s="20" t="str">
        <f>IF(BP7="","",IF(BP7="-","【-】","【"&amp;SUBSTITUTE(TEXT(BP7,"#,##0.00"),"-","△")&amp;"】"))</f>
        <v>【1,201.79】</v>
      </c>
      <c r="BQ6" s="21" t="str">
        <f>IF(BQ7="",NA(),BQ7)</f>
        <v>-</v>
      </c>
      <c r="BR6" s="21" t="str">
        <f t="shared" ref="BR6:BZ6" si="8">IF(BR7="",NA(),BR7)</f>
        <v>-</v>
      </c>
      <c r="BS6" s="21">
        <f t="shared" si="8"/>
        <v>100</v>
      </c>
      <c r="BT6" s="21">
        <f t="shared" si="8"/>
        <v>96.69</v>
      </c>
      <c r="BU6" s="21">
        <f t="shared" si="8"/>
        <v>100</v>
      </c>
      <c r="BV6" s="21" t="str">
        <f t="shared" si="8"/>
        <v>-</v>
      </c>
      <c r="BW6" s="21" t="str">
        <f t="shared" si="8"/>
        <v>-</v>
      </c>
      <c r="BX6" s="21">
        <f t="shared" si="8"/>
        <v>84.3</v>
      </c>
      <c r="BY6" s="21">
        <f t="shared" si="8"/>
        <v>82.88</v>
      </c>
      <c r="BZ6" s="21">
        <f t="shared" si="8"/>
        <v>82.53</v>
      </c>
      <c r="CA6" s="20" t="str">
        <f>IF(CA7="","",IF(CA7="-","【-】","【"&amp;SUBSTITUTE(TEXT(CA7,"#,##0.00"),"-","△")&amp;"】"))</f>
        <v>【75.31】</v>
      </c>
      <c r="CB6" s="21" t="str">
        <f>IF(CB7="",NA(),CB7)</f>
        <v>-</v>
      </c>
      <c r="CC6" s="21" t="str">
        <f t="shared" ref="CC6:CK6" si="9">IF(CC7="",NA(),CC7)</f>
        <v>-</v>
      </c>
      <c r="CD6" s="21">
        <f t="shared" si="9"/>
        <v>182.39</v>
      </c>
      <c r="CE6" s="21">
        <f t="shared" si="9"/>
        <v>187.11</v>
      </c>
      <c r="CF6" s="21">
        <f t="shared" si="9"/>
        <v>181.68</v>
      </c>
      <c r="CG6" s="21" t="str">
        <f t="shared" si="9"/>
        <v>-</v>
      </c>
      <c r="CH6" s="21" t="str">
        <f t="shared" si="9"/>
        <v>-</v>
      </c>
      <c r="CI6" s="21">
        <f t="shared" si="9"/>
        <v>185.47</v>
      </c>
      <c r="CJ6" s="21">
        <f t="shared" si="9"/>
        <v>187.76</v>
      </c>
      <c r="CK6" s="21">
        <f t="shared" si="9"/>
        <v>190.48</v>
      </c>
      <c r="CL6" s="20" t="str">
        <f>IF(CL7="","",IF(CL7="-","【-】","【"&amp;SUBSTITUTE(TEXT(CL7,"#,##0.00"),"-","△")&amp;"】"))</f>
        <v>【216.39】</v>
      </c>
      <c r="CM6" s="21" t="str">
        <f>IF(CM7="",NA(),CM7)</f>
        <v>-</v>
      </c>
      <c r="CN6" s="21" t="str">
        <f t="shared" ref="CN6:CV6" si="10">IF(CN7="",NA(),CN7)</f>
        <v>-</v>
      </c>
      <c r="CO6" s="21">
        <f t="shared" si="10"/>
        <v>41.99</v>
      </c>
      <c r="CP6" s="21">
        <f t="shared" si="10"/>
        <v>40.270000000000003</v>
      </c>
      <c r="CQ6" s="21">
        <f t="shared" si="10"/>
        <v>38.840000000000003</v>
      </c>
      <c r="CR6" s="21" t="str">
        <f t="shared" si="10"/>
        <v>-</v>
      </c>
      <c r="CS6" s="21" t="str">
        <f t="shared" si="10"/>
        <v>-</v>
      </c>
      <c r="CT6" s="21">
        <f t="shared" si="10"/>
        <v>45.68</v>
      </c>
      <c r="CU6" s="21">
        <f t="shared" si="10"/>
        <v>45.87</v>
      </c>
      <c r="CV6" s="21">
        <f t="shared" si="10"/>
        <v>44.24</v>
      </c>
      <c r="CW6" s="20" t="str">
        <f>IF(CW7="","",IF(CW7="-","【-】","【"&amp;SUBSTITUTE(TEXT(CW7,"#,##0.00"),"-","△")&amp;"】"))</f>
        <v>【42.57】</v>
      </c>
      <c r="CX6" s="21" t="str">
        <f>IF(CX7="",NA(),CX7)</f>
        <v>-</v>
      </c>
      <c r="CY6" s="21" t="str">
        <f t="shared" ref="CY6:DG6" si="11">IF(CY7="",NA(),CY7)</f>
        <v>-</v>
      </c>
      <c r="CZ6" s="21">
        <f t="shared" si="11"/>
        <v>94.94</v>
      </c>
      <c r="DA6" s="21">
        <f t="shared" si="11"/>
        <v>95.79</v>
      </c>
      <c r="DB6" s="21">
        <f t="shared" si="11"/>
        <v>95.11</v>
      </c>
      <c r="DC6" s="21" t="str">
        <f t="shared" si="11"/>
        <v>-</v>
      </c>
      <c r="DD6" s="21" t="str">
        <f t="shared" si="11"/>
        <v>-</v>
      </c>
      <c r="DE6" s="21">
        <f t="shared" si="11"/>
        <v>87.96</v>
      </c>
      <c r="DF6" s="21">
        <f t="shared" si="11"/>
        <v>87.65</v>
      </c>
      <c r="DG6" s="21">
        <f t="shared" si="11"/>
        <v>88.15</v>
      </c>
      <c r="DH6" s="20" t="str">
        <f>IF(DH7="","",IF(DH7="-","【-】","【"&amp;SUBSTITUTE(TEXT(DH7,"#,##0.00"),"-","△")&amp;"】"))</f>
        <v>【85.24】</v>
      </c>
      <c r="DI6" s="21" t="str">
        <f>IF(DI7="",NA(),DI7)</f>
        <v>-</v>
      </c>
      <c r="DJ6" s="21" t="str">
        <f t="shared" ref="DJ6:DR6" si="12">IF(DJ7="",NA(),DJ7)</f>
        <v>-</v>
      </c>
      <c r="DK6" s="21">
        <f t="shared" si="12"/>
        <v>45.41</v>
      </c>
      <c r="DL6" s="21">
        <f t="shared" si="12"/>
        <v>47.77</v>
      </c>
      <c r="DM6" s="21">
        <f t="shared" si="12"/>
        <v>50.07</v>
      </c>
      <c r="DN6" s="21" t="str">
        <f t="shared" si="12"/>
        <v>-</v>
      </c>
      <c r="DO6" s="21" t="str">
        <f t="shared" si="12"/>
        <v>-</v>
      </c>
      <c r="DP6" s="21">
        <f t="shared" si="12"/>
        <v>27.82</v>
      </c>
      <c r="DQ6" s="21">
        <f t="shared" si="12"/>
        <v>29.24</v>
      </c>
      <c r="DR6" s="21">
        <f t="shared" si="12"/>
        <v>31.73</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0.04</v>
      </c>
      <c r="EM6" s="21">
        <f t="shared" si="14"/>
        <v>0.06</v>
      </c>
      <c r="EN6" s="21">
        <f t="shared" si="14"/>
        <v>0.27</v>
      </c>
      <c r="EO6" s="20" t="str">
        <f>IF(EO7="","",IF(EO7="-","【-】","【"&amp;SUBSTITUTE(TEXT(EO7,"#,##0.00"),"-","△")&amp;"】"))</f>
        <v>【0.15】</v>
      </c>
    </row>
    <row r="7" spans="1:148" s="22" customFormat="1" x14ac:dyDescent="0.15">
      <c r="A7" s="14"/>
      <c r="B7" s="23">
        <v>2021</v>
      </c>
      <c r="C7" s="23">
        <v>322032</v>
      </c>
      <c r="D7" s="23">
        <v>46</v>
      </c>
      <c r="E7" s="23">
        <v>17</v>
      </c>
      <c r="F7" s="23">
        <v>4</v>
      </c>
      <c r="G7" s="23">
        <v>0</v>
      </c>
      <c r="H7" s="23" t="s">
        <v>96</v>
      </c>
      <c r="I7" s="23" t="s">
        <v>97</v>
      </c>
      <c r="J7" s="23" t="s">
        <v>98</v>
      </c>
      <c r="K7" s="23" t="s">
        <v>99</v>
      </c>
      <c r="L7" s="23" t="s">
        <v>100</v>
      </c>
      <c r="M7" s="23" t="s">
        <v>101</v>
      </c>
      <c r="N7" s="24" t="s">
        <v>102</v>
      </c>
      <c r="O7" s="24">
        <v>32.15</v>
      </c>
      <c r="P7" s="24">
        <v>1.1599999999999999</v>
      </c>
      <c r="Q7" s="24">
        <v>100</v>
      </c>
      <c r="R7" s="24">
        <v>3352</v>
      </c>
      <c r="S7" s="24">
        <v>174693</v>
      </c>
      <c r="T7" s="24">
        <v>624.32000000000005</v>
      </c>
      <c r="U7" s="24">
        <v>279.81</v>
      </c>
      <c r="V7" s="24">
        <v>2023</v>
      </c>
      <c r="W7" s="24">
        <v>0.95</v>
      </c>
      <c r="X7" s="24">
        <v>2129.4699999999998</v>
      </c>
      <c r="Y7" s="24" t="s">
        <v>102</v>
      </c>
      <c r="Z7" s="24" t="s">
        <v>102</v>
      </c>
      <c r="AA7" s="24">
        <v>101.52</v>
      </c>
      <c r="AB7" s="24">
        <v>98.7</v>
      </c>
      <c r="AC7" s="24">
        <v>103.77</v>
      </c>
      <c r="AD7" s="24" t="s">
        <v>102</v>
      </c>
      <c r="AE7" s="24" t="s">
        <v>102</v>
      </c>
      <c r="AF7" s="24">
        <v>103.34</v>
      </c>
      <c r="AG7" s="24">
        <v>102.7</v>
      </c>
      <c r="AH7" s="24">
        <v>104.11</v>
      </c>
      <c r="AI7" s="24">
        <v>105.35</v>
      </c>
      <c r="AJ7" s="24" t="s">
        <v>102</v>
      </c>
      <c r="AK7" s="24" t="s">
        <v>102</v>
      </c>
      <c r="AL7" s="24">
        <v>0</v>
      </c>
      <c r="AM7" s="24">
        <v>0</v>
      </c>
      <c r="AN7" s="24">
        <v>0</v>
      </c>
      <c r="AO7" s="24" t="s">
        <v>102</v>
      </c>
      <c r="AP7" s="24" t="s">
        <v>102</v>
      </c>
      <c r="AQ7" s="24">
        <v>29.74</v>
      </c>
      <c r="AR7" s="24">
        <v>48.2</v>
      </c>
      <c r="AS7" s="24">
        <v>46.91</v>
      </c>
      <c r="AT7" s="24">
        <v>63.89</v>
      </c>
      <c r="AU7" s="24" t="s">
        <v>102</v>
      </c>
      <c r="AV7" s="24" t="s">
        <v>102</v>
      </c>
      <c r="AW7" s="24">
        <v>18.18</v>
      </c>
      <c r="AX7" s="24">
        <v>1.1000000000000001</v>
      </c>
      <c r="AY7" s="24">
        <v>0.99</v>
      </c>
      <c r="AZ7" s="24" t="s">
        <v>102</v>
      </c>
      <c r="BA7" s="24" t="s">
        <v>102</v>
      </c>
      <c r="BB7" s="24">
        <v>53.44</v>
      </c>
      <c r="BC7" s="24">
        <v>46.85</v>
      </c>
      <c r="BD7" s="24">
        <v>44.35</v>
      </c>
      <c r="BE7" s="24">
        <v>44.07</v>
      </c>
      <c r="BF7" s="24" t="s">
        <v>102</v>
      </c>
      <c r="BG7" s="24" t="s">
        <v>102</v>
      </c>
      <c r="BH7" s="24">
        <v>1187.1300000000001</v>
      </c>
      <c r="BI7" s="24">
        <v>1189.6400000000001</v>
      </c>
      <c r="BJ7" s="24">
        <v>1162.54</v>
      </c>
      <c r="BK7" s="24" t="s">
        <v>102</v>
      </c>
      <c r="BL7" s="24" t="s">
        <v>102</v>
      </c>
      <c r="BM7" s="24">
        <v>1267.3900000000001</v>
      </c>
      <c r="BN7" s="24">
        <v>1268.6300000000001</v>
      </c>
      <c r="BO7" s="24">
        <v>1283.69</v>
      </c>
      <c r="BP7" s="24">
        <v>1201.79</v>
      </c>
      <c r="BQ7" s="24" t="s">
        <v>102</v>
      </c>
      <c r="BR7" s="24" t="s">
        <v>102</v>
      </c>
      <c r="BS7" s="24">
        <v>100</v>
      </c>
      <c r="BT7" s="24">
        <v>96.69</v>
      </c>
      <c r="BU7" s="24">
        <v>100</v>
      </c>
      <c r="BV7" s="24" t="s">
        <v>102</v>
      </c>
      <c r="BW7" s="24" t="s">
        <v>102</v>
      </c>
      <c r="BX7" s="24">
        <v>84.3</v>
      </c>
      <c r="BY7" s="24">
        <v>82.88</v>
      </c>
      <c r="BZ7" s="24">
        <v>82.53</v>
      </c>
      <c r="CA7" s="24">
        <v>75.31</v>
      </c>
      <c r="CB7" s="24" t="s">
        <v>102</v>
      </c>
      <c r="CC7" s="24" t="s">
        <v>102</v>
      </c>
      <c r="CD7" s="24">
        <v>182.39</v>
      </c>
      <c r="CE7" s="24">
        <v>187.11</v>
      </c>
      <c r="CF7" s="24">
        <v>181.68</v>
      </c>
      <c r="CG7" s="24" t="s">
        <v>102</v>
      </c>
      <c r="CH7" s="24" t="s">
        <v>102</v>
      </c>
      <c r="CI7" s="24">
        <v>185.47</v>
      </c>
      <c r="CJ7" s="24">
        <v>187.76</v>
      </c>
      <c r="CK7" s="24">
        <v>190.48</v>
      </c>
      <c r="CL7" s="24">
        <v>216.39</v>
      </c>
      <c r="CM7" s="24" t="s">
        <v>102</v>
      </c>
      <c r="CN7" s="24" t="s">
        <v>102</v>
      </c>
      <c r="CO7" s="24">
        <v>41.99</v>
      </c>
      <c r="CP7" s="24">
        <v>40.270000000000003</v>
      </c>
      <c r="CQ7" s="24">
        <v>38.840000000000003</v>
      </c>
      <c r="CR7" s="24" t="s">
        <v>102</v>
      </c>
      <c r="CS7" s="24" t="s">
        <v>102</v>
      </c>
      <c r="CT7" s="24">
        <v>45.68</v>
      </c>
      <c r="CU7" s="24">
        <v>45.87</v>
      </c>
      <c r="CV7" s="24">
        <v>44.24</v>
      </c>
      <c r="CW7" s="24">
        <v>42.57</v>
      </c>
      <c r="CX7" s="24" t="s">
        <v>102</v>
      </c>
      <c r="CY7" s="24" t="s">
        <v>102</v>
      </c>
      <c r="CZ7" s="24">
        <v>94.94</v>
      </c>
      <c r="DA7" s="24">
        <v>95.79</v>
      </c>
      <c r="DB7" s="24">
        <v>95.11</v>
      </c>
      <c r="DC7" s="24" t="s">
        <v>102</v>
      </c>
      <c r="DD7" s="24" t="s">
        <v>102</v>
      </c>
      <c r="DE7" s="24">
        <v>87.96</v>
      </c>
      <c r="DF7" s="24">
        <v>87.65</v>
      </c>
      <c r="DG7" s="24">
        <v>88.15</v>
      </c>
      <c r="DH7" s="24">
        <v>85.24</v>
      </c>
      <c r="DI7" s="24" t="s">
        <v>102</v>
      </c>
      <c r="DJ7" s="24" t="s">
        <v>102</v>
      </c>
      <c r="DK7" s="24">
        <v>45.41</v>
      </c>
      <c r="DL7" s="24">
        <v>47.77</v>
      </c>
      <c r="DM7" s="24">
        <v>50.07</v>
      </c>
      <c r="DN7" s="24" t="s">
        <v>102</v>
      </c>
      <c r="DO7" s="24" t="s">
        <v>102</v>
      </c>
      <c r="DP7" s="24">
        <v>27.82</v>
      </c>
      <c r="DQ7" s="24">
        <v>29.24</v>
      </c>
      <c r="DR7" s="24">
        <v>31.73</v>
      </c>
      <c r="DS7" s="24">
        <v>25.87</v>
      </c>
      <c r="DT7" s="24" t="s">
        <v>102</v>
      </c>
      <c r="DU7" s="24" t="s">
        <v>102</v>
      </c>
      <c r="DV7" s="24">
        <v>0</v>
      </c>
      <c r="DW7" s="24">
        <v>0</v>
      </c>
      <c r="DX7" s="24">
        <v>0</v>
      </c>
      <c r="DY7" s="24" t="s">
        <v>102</v>
      </c>
      <c r="DZ7" s="24" t="s">
        <v>102</v>
      </c>
      <c r="EA7" s="24">
        <v>0</v>
      </c>
      <c r="EB7" s="24">
        <v>0</v>
      </c>
      <c r="EC7" s="24">
        <v>0</v>
      </c>
      <c r="ED7" s="24">
        <v>0.01</v>
      </c>
      <c r="EE7" s="24" t="s">
        <v>102</v>
      </c>
      <c r="EF7" s="24" t="s">
        <v>102</v>
      </c>
      <c r="EG7" s="24">
        <v>0</v>
      </c>
      <c r="EH7" s="24">
        <v>0</v>
      </c>
      <c r="EI7" s="24">
        <v>0</v>
      </c>
      <c r="EJ7" s="24" t="s">
        <v>102</v>
      </c>
      <c r="EK7" s="24" t="s">
        <v>102</v>
      </c>
      <c r="EL7" s="24">
        <v>0.04</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SL617</cp:lastModifiedBy>
  <cp:lastPrinted>2023-02-20T02:19:52Z</cp:lastPrinted>
  <dcterms:created xsi:type="dcterms:W3CDTF">2022-12-01T01:30:17Z</dcterms:created>
  <dcterms:modified xsi:type="dcterms:W3CDTF">2023-02-20T02:20:04Z</dcterms:modified>
  <cp:category/>
</cp:coreProperties>
</file>