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flsv\庁内共有\2_グループ共有\000_部共有\上下水道局共有\③　下水道関係\02-0　決算\05 経営比較分析表（総務省）\R3\２_経営企画課(公共、特環、農集、漁集、小規模）\"/>
    </mc:Choice>
  </mc:AlternateContent>
  <xr:revisionPtr revIDLastSave="0" documentId="13_ncr:1_{47F5A783-A56E-468E-96E3-61C802C5A822}" xr6:coauthVersionLast="45" xr6:coauthVersionMax="45" xr10:uidLastSave="{00000000-0000-0000-0000-000000000000}"/>
  <workbookProtection workbookAlgorithmName="SHA-512" workbookHashValue="RGC1FVHQdhs3nifAMDf6HpeFIdzQDtVH/wvU0uskq6xKdOcoILKP1Kd3amTeoMuO2FF4lK2ngTMmgpY6wFnaqQ==" workbookSaltValue="1gJEnzuw+hh1NR4QvZR03g==" workbookSpinCount="100000" lockStructure="1"/>
  <bookViews>
    <workbookView xWindow="-120" yWindow="-120" windowWidth="20730" windowHeight="1131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W6" i="5"/>
  <c r="AT10" i="4" s="1"/>
  <c r="V6" i="5"/>
  <c r="U6" i="5"/>
  <c r="BB8" i="4" s="1"/>
  <c r="T6" i="5"/>
  <c r="S6" i="5"/>
  <c r="R6" i="5"/>
  <c r="Q6" i="5"/>
  <c r="W10" i="4" s="1"/>
  <c r="P6" i="5"/>
  <c r="O6" i="5"/>
  <c r="I10" i="4" s="1"/>
  <c r="N6" i="5"/>
  <c r="M6" i="5"/>
  <c r="AD8" i="4" s="1"/>
  <c r="L6" i="5"/>
  <c r="W8" i="4" s="1"/>
  <c r="K6" i="5"/>
  <c r="P8" i="4" s="1"/>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F85" i="4"/>
  <c r="BB10" i="4"/>
  <c r="AL10" i="4"/>
  <c r="AD10" i="4"/>
  <c r="P10" i="4"/>
  <c r="B10" i="4"/>
  <c r="AT8" i="4"/>
  <c r="AL8" i="4"/>
  <c r="I8" i="4"/>
  <c r="B6" i="4"/>
</calcChain>
</file>

<file path=xl/sharedStrings.xml><?xml version="1.0" encoding="utf-8"?>
<sst xmlns="http://schemas.openxmlformats.org/spreadsheetml/2006/main" count="278" uniqueCount="118">
  <si>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</si>
  <si>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</si>
  <si>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</si>
  <si>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</si>
  <si>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</si>
  <si>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</si>
  <si>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</si>
  <si>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</si>
  <si>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</si>
  <si>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</si>
  <si>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</si>
  <si>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</si>
  <si>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</si>
  <si>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</si>
  <si>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</si>
  <si>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</si>
  <si>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</si>
  <si>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</si>
  <si>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</si>
  <si>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</si>
  <si>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</si>
  <si>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</si>
  <si>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</si>
  <si>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</si>
  <si>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</si>
  <si>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</si>
  <si>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</si>
  <si>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</si>
  <si>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</si>
  <si>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</si>
  <si>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</si>
  <si>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</si>
  <si>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</si>
  <si>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</si>
  <si>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</si>
  <si>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</si>
  <si>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</si>
  <si>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</si>
  <si>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</si>
  <si>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</si>
  <si>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</si>
  <si>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</si>
  <si>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</si>
  <si>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</si>
  <si>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</si>
  <si>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</si>
  <si>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</si>
  <si>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</si>
  <si>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</si>
  <si>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</si>
  <si>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</si>
  <si>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</si>
  <si>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</si>
  <si>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</si>
  <si>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</si>
  <si>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</si>
  <si>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</si>
  <si>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</si>
  <si>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</si>
  <si>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</si>
  <si>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</si>
  <si>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</si>
  <si>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</si>
  <si>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</si>
  <si>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</si>
  <si>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</si>
  <si>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</si>
  <si>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</si>
  <si>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</si>
  <si>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</si>
  <si>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</si>
  <si>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</si>
  <si>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</si>
  <si>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</si>
  <si>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</si>
  <si>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</si>
  <si>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</si>
  <si>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</si>
  <si>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</si>
  <si>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</si>
  <si>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</si>
  <si>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</si>
  <si>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</si>
  <si>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</si>
  <si>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</si>
  <si>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</si>
  <si>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</si>
  <si>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</si>
  <si>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</si>
  <si>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</si>
  <si>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</si>
  <si>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</si>
  <si>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</si>
  <si>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</si>
  <si>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</si>
  <si>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</si>
  <si>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出雲市</t>
  </si>
  <si>
    <t>法適用</t>
  </si>
  <si>
    <t>下水道事業</t>
  </si>
  <si>
    <t>公共下水道</t>
  </si>
  <si>
    <t>Bd1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</si>
  <si>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</si>
  <si>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</si>
  <si>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</si>
  <si>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</si>
  <si>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</si>
  <si>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</si>
  <si>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</si>
  <si>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</si>
  <si>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</si>
  <si>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</si>
  <si>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</si>
  <si>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</si>
  <si>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</si>
  <si>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</si>
  <si>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r>
      <t>①収益の減少に比べ費用の減少が多かったため、前年度より高くなり、類似団</t>
    </r>
    <r>
      <rPr>
        <sz val="11"/>
        <rFont val="ＭＳ ゴシック"/>
        <family val="3"/>
        <charset val="128"/>
      </rPr>
      <t>体を上回っている。</t>
    </r>
    <r>
      <rPr>
        <sz val="11"/>
        <color theme="1"/>
        <rFont val="ＭＳ ゴシック"/>
        <family val="3"/>
        <charset val="128"/>
      </rPr>
      <t xml:space="preserve">
②欠損金なし。　
③現金・預金の増加により流動資産が増加したため、前年度より高くなったが、類似団体を下回っている。
④企業債現在高が減少し、新規接続により使用料収入が増加したため、前年度より低くなったが、類似団体を上回っている。
⑤使用料収入により汚水処理に係る費用を賄えている。使用料収入が増加し、汚水処理費が減少したため、前年度より高くなり、類似団体を上回っている。
⑥汚水処理費が減少し、年間有収水量が増加したため、前年度より低くなったが、類似団体を上回っている。
⑦処理施設を所有していないため、表示されない。
⑧未普及解消事業を継続しているため、処理区域内人口が増加した。処理区域内人口の増加に比べ、水洗化人口の増加が上回ったため、前年度より高くなったが、類似団体を下回っている。</t>
    </r>
    <rPh sb="1" eb="3">
      <t>シュウエキ</t>
    </rPh>
    <rPh sb="4" eb="6">
      <t>ゲンショウ</t>
    </rPh>
    <rPh sb="7" eb="8">
      <t>クラ</t>
    </rPh>
    <rPh sb="9" eb="11">
      <t>ヒヨウ</t>
    </rPh>
    <rPh sb="12" eb="14">
      <t>ゲンショウ</t>
    </rPh>
    <rPh sb="15" eb="16">
      <t>オオ</t>
    </rPh>
    <rPh sb="22" eb="25">
      <t>ゼンネンド</t>
    </rPh>
    <rPh sb="27" eb="28">
      <t>タカ</t>
    </rPh>
    <rPh sb="32" eb="34">
      <t>ルイジ</t>
    </rPh>
    <rPh sb="34" eb="36">
      <t>ダンタイ</t>
    </rPh>
    <rPh sb="37" eb="39">
      <t>ウワマワ</t>
    </rPh>
    <rPh sb="46" eb="49">
      <t>ケッソンキン</t>
    </rPh>
    <rPh sb="55" eb="57">
      <t>ゲンキン</t>
    </rPh>
    <rPh sb="58" eb="60">
      <t>ヨキン</t>
    </rPh>
    <rPh sb="61" eb="63">
      <t>ゾウカ</t>
    </rPh>
    <rPh sb="66" eb="68">
      <t>リュウドウ</t>
    </rPh>
    <rPh sb="68" eb="70">
      <t>シサン</t>
    </rPh>
    <rPh sb="71" eb="73">
      <t>ゾウカ</t>
    </rPh>
    <rPh sb="78" eb="81">
      <t>ゼンネンド</t>
    </rPh>
    <rPh sb="83" eb="84">
      <t>タカ</t>
    </rPh>
    <rPh sb="90" eb="92">
      <t>ルイジ</t>
    </rPh>
    <rPh sb="92" eb="94">
      <t>ダンタイ</t>
    </rPh>
    <rPh sb="95" eb="97">
      <t>シタマワ</t>
    </rPh>
    <rPh sb="104" eb="106">
      <t>キギョウ</t>
    </rPh>
    <rPh sb="106" eb="107">
      <t>サイ</t>
    </rPh>
    <rPh sb="107" eb="109">
      <t>ゲンザイ</t>
    </rPh>
    <rPh sb="109" eb="110">
      <t>ダカ</t>
    </rPh>
    <rPh sb="111" eb="113">
      <t>ゲンショウ</t>
    </rPh>
    <rPh sb="115" eb="117">
      <t>シンキ</t>
    </rPh>
    <rPh sb="117" eb="119">
      <t>セツゾク</t>
    </rPh>
    <rPh sb="122" eb="125">
      <t>シヨウリョウ</t>
    </rPh>
    <rPh sb="125" eb="127">
      <t>シュウニュウ</t>
    </rPh>
    <rPh sb="128" eb="130">
      <t>ゾウカ</t>
    </rPh>
    <rPh sb="135" eb="138">
      <t>ゼンネンド</t>
    </rPh>
    <rPh sb="140" eb="141">
      <t>ヒク</t>
    </rPh>
    <rPh sb="147" eb="151">
      <t>ルイジダンタイ</t>
    </rPh>
    <rPh sb="152" eb="154">
      <t>ウワマワ</t>
    </rPh>
    <rPh sb="164" eb="166">
      <t>シュウニュウ</t>
    </rPh>
    <rPh sb="169" eb="171">
      <t>オスイ</t>
    </rPh>
    <rPh sb="171" eb="173">
      <t>ショリ</t>
    </rPh>
    <rPh sb="174" eb="175">
      <t>カカ</t>
    </rPh>
    <rPh sb="176" eb="178">
      <t>ヒヨウ</t>
    </rPh>
    <rPh sb="179" eb="180">
      <t>マカナ</t>
    </rPh>
    <rPh sb="185" eb="188">
      <t>シヨウリョウ</t>
    </rPh>
    <rPh sb="188" eb="190">
      <t>シュウニュウ</t>
    </rPh>
    <rPh sb="191" eb="193">
      <t>ゾウカ</t>
    </rPh>
    <rPh sb="195" eb="197">
      <t>オスイ</t>
    </rPh>
    <rPh sb="197" eb="199">
      <t>ショリ</t>
    </rPh>
    <rPh sb="199" eb="200">
      <t>ヒ</t>
    </rPh>
    <rPh sb="201" eb="203">
      <t>ゲンショウ</t>
    </rPh>
    <rPh sb="213" eb="214">
      <t>タカ</t>
    </rPh>
    <rPh sb="218" eb="220">
      <t>ルイジ</t>
    </rPh>
    <rPh sb="220" eb="222">
      <t>ダンタイ</t>
    </rPh>
    <rPh sb="223" eb="225">
      <t>ウワマワ</t>
    </rPh>
    <rPh sb="232" eb="234">
      <t>オスイ</t>
    </rPh>
    <rPh sb="234" eb="236">
      <t>ショリ</t>
    </rPh>
    <rPh sb="256" eb="259">
      <t>ゼンネンド</t>
    </rPh>
    <rPh sb="261" eb="262">
      <t>ヒク</t>
    </rPh>
    <rPh sb="270" eb="274">
      <t>ルイジダンタイ</t>
    </rPh>
    <rPh sb="275" eb="277">
      <t>ウワマワ</t>
    </rPh>
    <rPh sb="284" eb="286">
      <t>ショリ</t>
    </rPh>
    <rPh sb="286" eb="288">
      <t>シセツ</t>
    </rPh>
    <rPh sb="289" eb="291">
      <t>ショユウ</t>
    </rPh>
    <rPh sb="299" eb="301">
      <t>ヒョウジ</t>
    </rPh>
    <rPh sb="323" eb="325">
      <t>ショリ</t>
    </rPh>
    <rPh sb="325" eb="327">
      <t>クイキ</t>
    </rPh>
    <rPh sb="327" eb="328">
      <t>ナイ</t>
    </rPh>
    <rPh sb="328" eb="330">
      <t>ジンコウ</t>
    </rPh>
    <rPh sb="331" eb="333">
      <t>ゾウカ</t>
    </rPh>
    <rPh sb="336" eb="338">
      <t>ショリ</t>
    </rPh>
    <rPh sb="338" eb="341">
      <t>クイキナイ</t>
    </rPh>
    <rPh sb="341" eb="343">
      <t>ジンコウ</t>
    </rPh>
    <rPh sb="344" eb="346">
      <t>ゾウカ</t>
    </rPh>
    <rPh sb="347" eb="348">
      <t>クラ</t>
    </rPh>
    <rPh sb="350" eb="353">
      <t>スイセンカ</t>
    </rPh>
    <rPh sb="353" eb="355">
      <t>ジンコウ</t>
    </rPh>
    <rPh sb="356" eb="357">
      <t>ゾウ</t>
    </rPh>
    <rPh sb="357" eb="358">
      <t>カ</t>
    </rPh>
    <rPh sb="359" eb="361">
      <t>ウワマワ</t>
    </rPh>
    <rPh sb="366" eb="369">
      <t>ゼンネンド</t>
    </rPh>
    <rPh sb="371" eb="372">
      <t>タカ</t>
    </rPh>
    <phoneticPr fontId="4"/>
  </si>
  <si>
    <t>　公共下水道事業は、供用開始から33年を経過して、管渠の耐用年数には至っていないものの、ポンプ等の機器類の老朽化は進み、今後、維持管理費や下水道施設の更新のための支出は増加する状況にある。
　経営状況については、類似団体に比べ、経常収支比率、経費回収率は良い数値となっているが、企業債残高対事業規模比率や汚水処理原価は高くなっている。
　老朽化の状況については、管渠は耐用年数に至っていないため、数値には表れていないが、類似団体に比べ、有形固定資産減価償却率が高くなっており老朽化は進んでいる。
　このような厳しい経営状況の中、汚水処理施設整備計画及びストックマネジメント計画を基に、財政状況を見ながら適正な管理運営を行っている。
　</t>
    <rPh sb="10" eb="12">
      <t>キョウヨウ</t>
    </rPh>
    <rPh sb="12" eb="14">
      <t>カイシ</t>
    </rPh>
    <rPh sb="18" eb="19">
      <t>ネン</t>
    </rPh>
    <rPh sb="20" eb="22">
      <t>ケイカ</t>
    </rPh>
    <rPh sb="25" eb="27">
      <t>カンキョ</t>
    </rPh>
    <rPh sb="28" eb="30">
      <t>タイヨウ</t>
    </rPh>
    <rPh sb="30" eb="32">
      <t>ネンスウ</t>
    </rPh>
    <rPh sb="34" eb="35">
      <t>イタ</t>
    </rPh>
    <rPh sb="47" eb="48">
      <t>トウ</t>
    </rPh>
    <rPh sb="49" eb="51">
      <t>キキ</t>
    </rPh>
    <rPh sb="51" eb="52">
      <t>ルイ</t>
    </rPh>
    <rPh sb="53" eb="56">
      <t>ロウキュウカ</t>
    </rPh>
    <rPh sb="57" eb="58">
      <t>スス</t>
    </rPh>
    <rPh sb="60" eb="62">
      <t>コンゴ</t>
    </rPh>
    <rPh sb="63" eb="65">
      <t>イジ</t>
    </rPh>
    <rPh sb="65" eb="67">
      <t>カンリ</t>
    </rPh>
    <rPh sb="67" eb="68">
      <t>ヒ</t>
    </rPh>
    <rPh sb="69" eb="72">
      <t>ゲスイドウ</t>
    </rPh>
    <rPh sb="72" eb="74">
      <t>シセツ</t>
    </rPh>
    <rPh sb="75" eb="77">
      <t>コウシン</t>
    </rPh>
    <rPh sb="81" eb="83">
      <t>シシュツ</t>
    </rPh>
    <rPh sb="84" eb="86">
      <t>ゾウカ</t>
    </rPh>
    <rPh sb="88" eb="90">
      <t>ジョウキョウ</t>
    </rPh>
    <rPh sb="96" eb="98">
      <t>ケイエイ</t>
    </rPh>
    <rPh sb="98" eb="100">
      <t>ジョウキョウ</t>
    </rPh>
    <rPh sb="106" eb="108">
      <t>ルイジ</t>
    </rPh>
    <rPh sb="108" eb="110">
      <t>ダンタイ</t>
    </rPh>
    <rPh sb="111" eb="112">
      <t>クラ</t>
    </rPh>
    <rPh sb="114" eb="116">
      <t>ケイジョウ</t>
    </rPh>
    <rPh sb="116" eb="118">
      <t>シュウシ</t>
    </rPh>
    <rPh sb="118" eb="120">
      <t>ヒリツ</t>
    </rPh>
    <rPh sb="121" eb="123">
      <t>ケイヒ</t>
    </rPh>
    <rPh sb="123" eb="125">
      <t>カイシュウ</t>
    </rPh>
    <rPh sb="125" eb="126">
      <t>リツ</t>
    </rPh>
    <rPh sb="127" eb="128">
      <t>ヨ</t>
    </rPh>
    <rPh sb="129" eb="131">
      <t>スウチ</t>
    </rPh>
    <rPh sb="152" eb="154">
      <t>オスイ</t>
    </rPh>
    <rPh sb="154" eb="156">
      <t>ショリ</t>
    </rPh>
    <rPh sb="156" eb="158">
      <t>ゲンカ</t>
    </rPh>
    <rPh sb="159" eb="160">
      <t>タカ</t>
    </rPh>
    <rPh sb="169" eb="172">
      <t>ロウキュウカ</t>
    </rPh>
    <rPh sb="173" eb="175">
      <t>ジョウキョウ</t>
    </rPh>
    <rPh sb="181" eb="183">
      <t>カンキョ</t>
    </rPh>
    <rPh sb="184" eb="188">
      <t>タイヨウネンスウ</t>
    </rPh>
    <rPh sb="189" eb="190">
      <t>イタ</t>
    </rPh>
    <rPh sb="198" eb="200">
      <t>スウチ</t>
    </rPh>
    <rPh sb="202" eb="203">
      <t>アラワ</t>
    </rPh>
    <rPh sb="210" eb="212">
      <t>ルイジ</t>
    </rPh>
    <rPh sb="212" eb="214">
      <t>ダンタイ</t>
    </rPh>
    <rPh sb="215" eb="216">
      <t>クラ</t>
    </rPh>
    <rPh sb="218" eb="220">
      <t>ユウケイ</t>
    </rPh>
    <rPh sb="220" eb="222">
      <t>コテイ</t>
    </rPh>
    <rPh sb="230" eb="231">
      <t>タカ</t>
    </rPh>
    <rPh sb="237" eb="240">
      <t>ロウキュウカ</t>
    </rPh>
    <rPh sb="241" eb="242">
      <t>スス</t>
    </rPh>
    <rPh sb="254" eb="255">
      <t>キビ</t>
    </rPh>
    <rPh sb="257" eb="259">
      <t>ケイエイ</t>
    </rPh>
    <rPh sb="259" eb="261">
      <t>ジョウキョウ</t>
    </rPh>
    <rPh sb="262" eb="263">
      <t>ナカ</t>
    </rPh>
    <phoneticPr fontId="4"/>
  </si>
  <si>
    <t>①未普及解消事業を継続しているため償却対象資産の帳簿原価は増加した。供用開始後33年を経過し、減価償却費累計額が増加したため、前年度より高くなり、類似団体を上回っている。
②管渠の耐用年数は経過していない。
③管渠調査等により判明した不良箇所について更新を行っているが、前年度より管渠更新延長が減少したため低くなり、類似団体を下回っている。
　</t>
    <rPh sb="1" eb="4">
      <t>ミフキュウ</t>
    </rPh>
    <rPh sb="4" eb="6">
      <t>カイショウ</t>
    </rPh>
    <rPh sb="6" eb="8">
      <t>ジギョウ</t>
    </rPh>
    <rPh sb="9" eb="11">
      <t>ケイゾク</t>
    </rPh>
    <rPh sb="17" eb="19">
      <t>ショウキャク</t>
    </rPh>
    <rPh sb="19" eb="21">
      <t>タイショウ</t>
    </rPh>
    <rPh sb="21" eb="23">
      <t>シサン</t>
    </rPh>
    <rPh sb="24" eb="26">
      <t>チョウボ</t>
    </rPh>
    <rPh sb="26" eb="28">
      <t>ゲンカ</t>
    </rPh>
    <rPh sb="29" eb="31">
      <t>ゾウカ</t>
    </rPh>
    <rPh sb="47" eb="49">
      <t>ゲンカ</t>
    </rPh>
    <rPh sb="49" eb="51">
      <t>ショウキャク</t>
    </rPh>
    <rPh sb="51" eb="52">
      <t>ヒ</t>
    </rPh>
    <rPh sb="52" eb="55">
      <t>ルイケイガク</t>
    </rPh>
    <rPh sb="56" eb="58">
      <t>ゾウカ</t>
    </rPh>
    <rPh sb="63" eb="66">
      <t>ゼンネンド</t>
    </rPh>
    <rPh sb="68" eb="69">
      <t>タカ</t>
    </rPh>
    <rPh sb="73" eb="75">
      <t>ルイジ</t>
    </rPh>
    <rPh sb="75" eb="77">
      <t>ダンタイ</t>
    </rPh>
    <rPh sb="78" eb="80">
      <t>ウワマワ</t>
    </rPh>
    <rPh sb="87" eb="89">
      <t>カンキョ</t>
    </rPh>
    <rPh sb="90" eb="92">
      <t>タイヨウ</t>
    </rPh>
    <rPh sb="92" eb="94">
      <t>ネンスウ</t>
    </rPh>
    <rPh sb="95" eb="97">
      <t>ケイカ</t>
    </rPh>
    <rPh sb="105" eb="107">
      <t>カンキョ</t>
    </rPh>
    <rPh sb="119" eb="121">
      <t>カショ</t>
    </rPh>
    <rPh sb="125" eb="127">
      <t>コウシン</t>
    </rPh>
    <rPh sb="135" eb="138">
      <t>ゼンネンド</t>
    </rPh>
    <rPh sb="140" eb="142">
      <t>カンキョ</t>
    </rPh>
    <rPh sb="142" eb="144">
      <t>コウシン</t>
    </rPh>
    <rPh sb="144" eb="146">
      <t>エンチョウ</t>
    </rPh>
    <rPh sb="147" eb="148">
      <t>ゲン</t>
    </rPh>
    <rPh sb="148" eb="149">
      <t>ショウ</t>
    </rPh>
    <rPh sb="153" eb="154">
      <t>ヒク</t>
    </rPh>
    <rPh sb="158" eb="160">
      <t>ルイジ</t>
    </rPh>
    <rPh sb="160" eb="162">
      <t>ダンタイ</t>
    </rPh>
    <rPh sb="163" eb="165">
      <t>シタマワ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</si>
</sst>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0.1</c:v>
                </c:pt>
                <c:pt idx="3">
                  <c:v>0.03</c:v>
                </c:pt>
                <c:pt idx="4">
                  <c:v>0.01</c:v>
                </c:pt>
              </c:numCache>
            </c:numRef>
          </c:val>
          <c:extLst>
            <c:ext xmlns:c16="http://schemas.microsoft.com/office/drawing/2014/chart" uri="{C3380CC4-5D6E-409C-BE32-E72D297353CC}">
              <c16:uniqueId val="{00000000-D102-454D-B250-43088605556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0.09</c:v>
                </c:pt>
                <c:pt idx="3">
                  <c:v>0.09</c:v>
                </c:pt>
                <c:pt idx="4">
                  <c:v>0.17</c:v>
                </c:pt>
              </c:numCache>
            </c:numRef>
          </c:val>
          <c:smooth val="0"/>
          <c:extLst>
            <c:ext xmlns:c16="http://schemas.microsoft.com/office/drawing/2014/chart" uri="{C3380CC4-5D6E-409C-BE32-E72D297353CC}">
              <c16:uniqueId val="{00000001-D102-454D-B250-43088605556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111</c:v>
                </c:pt>
                <c:pt idx="3">
                  <c:v>111.09</c:v>
                </c:pt>
                <c:pt idx="4">
                  <c:v>112.05</c:v>
                </c:pt>
              </c:numCache>
            </c:numRef>
          </c:val>
          <c:extLst>
            <c:ext xmlns:c16="http://schemas.microsoft.com/office/drawing/2014/chart" uri="{C3380CC4-5D6E-409C-BE32-E72D297353CC}">
              <c16:uniqueId val="{00000000-983D-4124-B242-A527CCBDE0D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106.99</c:v>
                </c:pt>
                <c:pt idx="3">
                  <c:v>107.85</c:v>
                </c:pt>
                <c:pt idx="4">
                  <c:v>108.04</c:v>
                </c:pt>
              </c:numCache>
            </c:numRef>
          </c:val>
          <c:smooth val="0"/>
          <c:extLst>
            <c:ext xmlns:c16="http://schemas.microsoft.com/office/drawing/2014/chart" uri="{C3380CC4-5D6E-409C-BE32-E72D297353CC}">
              <c16:uniqueId val="{00000001-983D-4124-B242-A527CCBDE0D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34.22</c:v>
                </c:pt>
                <c:pt idx="3">
                  <c:v>35.299999999999997</c:v>
                </c:pt>
                <c:pt idx="4">
                  <c:v>36.630000000000003</c:v>
                </c:pt>
              </c:numCache>
            </c:numRef>
          </c:val>
          <c:extLst>
            <c:ext xmlns:c16="http://schemas.microsoft.com/office/drawing/2014/chart" uri="{C3380CC4-5D6E-409C-BE32-E72D297353CC}">
              <c16:uniqueId val="{00000000-CC62-4EC2-A83A-D2B8764E16E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26.36</c:v>
                </c:pt>
                <c:pt idx="3">
                  <c:v>23.79</c:v>
                </c:pt>
                <c:pt idx="4">
                  <c:v>25.66</c:v>
                </c:pt>
              </c:numCache>
            </c:numRef>
          </c:val>
          <c:smooth val="0"/>
          <c:extLst>
            <c:ext xmlns:c16="http://schemas.microsoft.com/office/drawing/2014/chart" uri="{C3380CC4-5D6E-409C-BE32-E72D297353CC}">
              <c16:uniqueId val="{00000001-CC62-4EC2-A83A-D2B8764E16E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3574-42AB-8191-383F125D72E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1.43</c:v>
                </c:pt>
                <c:pt idx="3">
                  <c:v>1.22</c:v>
                </c:pt>
                <c:pt idx="4">
                  <c:v>1.61</c:v>
                </c:pt>
              </c:numCache>
            </c:numRef>
          </c:val>
          <c:smooth val="0"/>
          <c:extLst>
            <c:ext xmlns:c16="http://schemas.microsoft.com/office/drawing/2014/chart" uri="{C3380CC4-5D6E-409C-BE32-E72D297353CC}">
              <c16:uniqueId val="{00000001-3574-42AB-8191-383F125D72E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6B73-4E98-AE4D-BC9C8638F78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7.42</c:v>
                </c:pt>
                <c:pt idx="3">
                  <c:v>4.72</c:v>
                </c:pt>
                <c:pt idx="4">
                  <c:v>4.49</c:v>
                </c:pt>
              </c:numCache>
            </c:numRef>
          </c:val>
          <c:smooth val="0"/>
          <c:extLst>
            <c:ext xmlns:c16="http://schemas.microsoft.com/office/drawing/2014/chart" uri="{C3380CC4-5D6E-409C-BE32-E72D297353CC}">
              <c16:uniqueId val="{00000001-6B73-4E98-AE4D-BC9C8638F78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30.91</c:v>
                </c:pt>
                <c:pt idx="3">
                  <c:v>21.31</c:v>
                </c:pt>
                <c:pt idx="4">
                  <c:v>24.83</c:v>
                </c:pt>
              </c:numCache>
            </c:numRef>
          </c:val>
          <c:extLst>
            <c:ext xmlns:c16="http://schemas.microsoft.com/office/drawing/2014/chart" uri="{C3380CC4-5D6E-409C-BE32-E72D297353CC}">
              <c16:uniqueId val="{00000000-819A-40BA-8E9C-B3E90318C4A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68.180000000000007</c:v>
                </c:pt>
                <c:pt idx="3">
                  <c:v>67.930000000000007</c:v>
                </c:pt>
                <c:pt idx="4">
                  <c:v>68.53</c:v>
                </c:pt>
              </c:numCache>
            </c:numRef>
          </c:val>
          <c:smooth val="0"/>
          <c:extLst>
            <c:ext xmlns:c16="http://schemas.microsoft.com/office/drawing/2014/chart" uri="{C3380CC4-5D6E-409C-BE32-E72D297353CC}">
              <c16:uniqueId val="{00000001-819A-40BA-8E9C-B3E90318C4A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1275.19</c:v>
                </c:pt>
                <c:pt idx="3">
                  <c:v>1255.5</c:v>
                </c:pt>
                <c:pt idx="4">
                  <c:v>1227.3800000000001</c:v>
                </c:pt>
              </c:numCache>
            </c:numRef>
          </c:val>
          <c:extLst>
            <c:ext xmlns:c16="http://schemas.microsoft.com/office/drawing/2014/chart" uri="{C3380CC4-5D6E-409C-BE32-E72D297353CC}">
              <c16:uniqueId val="{00000000-CB1A-41F2-BD50-BA3E4EDAA2A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847.44</c:v>
                </c:pt>
                <c:pt idx="3">
                  <c:v>857.88</c:v>
                </c:pt>
                <c:pt idx="4">
                  <c:v>825.1</c:v>
                </c:pt>
              </c:numCache>
            </c:numRef>
          </c:val>
          <c:smooth val="0"/>
          <c:extLst>
            <c:ext xmlns:c16="http://schemas.microsoft.com/office/drawing/2014/chart" uri="{C3380CC4-5D6E-409C-BE32-E72D297353CC}">
              <c16:uniqueId val="{00000001-CB1A-41F2-BD50-BA3E4EDAA2A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101.3</c:v>
                </c:pt>
                <c:pt idx="3">
                  <c:v>100.58</c:v>
                </c:pt>
                <c:pt idx="4">
                  <c:v>102.26</c:v>
                </c:pt>
              </c:numCache>
            </c:numRef>
          </c:val>
          <c:extLst>
            <c:ext xmlns:c16="http://schemas.microsoft.com/office/drawing/2014/chart" uri="{C3380CC4-5D6E-409C-BE32-E72D297353CC}">
              <c16:uniqueId val="{00000000-984C-448E-A0DA-4275B446B41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94.69</c:v>
                </c:pt>
                <c:pt idx="3">
                  <c:v>94.97</c:v>
                </c:pt>
                <c:pt idx="4">
                  <c:v>97.07</c:v>
                </c:pt>
              </c:numCache>
            </c:numRef>
          </c:val>
          <c:smooth val="0"/>
          <c:extLst>
            <c:ext xmlns:c16="http://schemas.microsoft.com/office/drawing/2014/chart" uri="{C3380CC4-5D6E-409C-BE32-E72D297353CC}">
              <c16:uniqueId val="{00000001-984C-448E-A0DA-4275B446B41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185.88</c:v>
                </c:pt>
                <c:pt idx="3">
                  <c:v>184.99</c:v>
                </c:pt>
                <c:pt idx="4">
                  <c:v>182.18</c:v>
                </c:pt>
              </c:numCache>
            </c:numRef>
          </c:val>
          <c:extLst>
            <c:ext xmlns:c16="http://schemas.microsoft.com/office/drawing/2014/chart" uri="{C3380CC4-5D6E-409C-BE32-E72D297353CC}">
              <c16:uniqueId val="{00000000-C85A-4E7E-8CBE-DFD3FF8073A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159.78</c:v>
                </c:pt>
                <c:pt idx="3">
                  <c:v>159.49</c:v>
                </c:pt>
                <c:pt idx="4">
                  <c:v>157.81</c:v>
                </c:pt>
              </c:numCache>
            </c:numRef>
          </c:val>
          <c:smooth val="0"/>
          <c:extLst>
            <c:ext xmlns:c16="http://schemas.microsoft.com/office/drawing/2014/chart" uri="{C3380CC4-5D6E-409C-BE32-E72D297353CC}">
              <c16:uniqueId val="{00000001-C85A-4E7E-8CBE-DFD3FF8073A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540-4CD3-A75F-FC514621C07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68.31</c:v>
                </c:pt>
                <c:pt idx="3">
                  <c:v>65.28</c:v>
                </c:pt>
                <c:pt idx="4">
                  <c:v>64.92</c:v>
                </c:pt>
              </c:numCache>
            </c:numRef>
          </c:val>
          <c:smooth val="0"/>
          <c:extLst>
            <c:ext xmlns:c16="http://schemas.microsoft.com/office/drawing/2014/chart" uri="{C3380CC4-5D6E-409C-BE32-E72D297353CC}">
              <c16:uniqueId val="{00000001-F540-4CD3-A75F-FC514621C07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87.32</c:v>
                </c:pt>
                <c:pt idx="3">
                  <c:v>86.98</c:v>
                </c:pt>
                <c:pt idx="4">
                  <c:v>87.27</c:v>
                </c:pt>
              </c:numCache>
            </c:numRef>
          </c:val>
          <c:extLst>
            <c:ext xmlns:c16="http://schemas.microsoft.com/office/drawing/2014/chart" uri="{C3380CC4-5D6E-409C-BE32-E72D297353CC}">
              <c16:uniqueId val="{00000000-AC1A-40CA-8380-83C0FBDA5CF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92.62</c:v>
                </c:pt>
                <c:pt idx="3">
                  <c:v>92.72</c:v>
                </c:pt>
                <c:pt idx="4">
                  <c:v>92.88</c:v>
                </c:pt>
              </c:numCache>
            </c:numRef>
          </c:val>
          <c:smooth val="0"/>
          <c:extLst>
            <c:ext xmlns:c16="http://schemas.microsoft.com/office/drawing/2014/chart" uri="{C3380CC4-5D6E-409C-BE32-E72D297353CC}">
              <c16:uniqueId val="{00000001-AC1A-40CA-8380-83C0FBDA5CF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I47" zoomScaleNormal="10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島根県　出雲市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Bd1</v>
      </c>
      <c r="X8" s="40"/>
      <c r="Y8" s="40"/>
      <c r="Z8" s="40"/>
      <c r="AA8" s="40"/>
      <c r="AB8" s="40"/>
      <c r="AC8" s="40"/>
      <c r="AD8" s="41" t="str">
        <f>データ!$M$6</f>
        <v>自治体職員</v>
      </c>
      <c r="AE8" s="41"/>
      <c r="AF8" s="41"/>
      <c r="AG8" s="41"/>
      <c r="AH8" s="41"/>
      <c r="AI8" s="41"/>
      <c r="AJ8" s="41"/>
      <c r="AK8" s="3"/>
      <c r="AL8" s="42">
        <f>データ!S6</f>
        <v>174693</v>
      </c>
      <c r="AM8" s="42"/>
      <c r="AN8" s="42"/>
      <c r="AO8" s="42"/>
      <c r="AP8" s="42"/>
      <c r="AQ8" s="42"/>
      <c r="AR8" s="42"/>
      <c r="AS8" s="42"/>
      <c r="AT8" s="35">
        <f>データ!T6</f>
        <v>624.32000000000005</v>
      </c>
      <c r="AU8" s="35"/>
      <c r="AV8" s="35"/>
      <c r="AW8" s="35"/>
      <c r="AX8" s="35"/>
      <c r="AY8" s="35"/>
      <c r="AZ8" s="35"/>
      <c r="BA8" s="35"/>
      <c r="BB8" s="35">
        <f>データ!U6</f>
        <v>279.81</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40.840000000000003</v>
      </c>
      <c r="J10" s="35"/>
      <c r="K10" s="35"/>
      <c r="L10" s="35"/>
      <c r="M10" s="35"/>
      <c r="N10" s="35"/>
      <c r="O10" s="35"/>
      <c r="P10" s="35">
        <f>データ!P6</f>
        <v>49.17</v>
      </c>
      <c r="Q10" s="35"/>
      <c r="R10" s="35"/>
      <c r="S10" s="35"/>
      <c r="T10" s="35"/>
      <c r="U10" s="35"/>
      <c r="V10" s="35"/>
      <c r="W10" s="35">
        <f>データ!Q6</f>
        <v>93.59</v>
      </c>
      <c r="X10" s="35"/>
      <c r="Y10" s="35"/>
      <c r="Z10" s="35"/>
      <c r="AA10" s="35"/>
      <c r="AB10" s="35"/>
      <c r="AC10" s="35"/>
      <c r="AD10" s="42">
        <f>データ!R6</f>
        <v>3352</v>
      </c>
      <c r="AE10" s="42"/>
      <c r="AF10" s="42"/>
      <c r="AG10" s="42"/>
      <c r="AH10" s="42"/>
      <c r="AI10" s="42"/>
      <c r="AJ10" s="42"/>
      <c r="AK10" s="2"/>
      <c r="AL10" s="42">
        <f>データ!V6</f>
        <v>85668</v>
      </c>
      <c r="AM10" s="42"/>
      <c r="AN10" s="42"/>
      <c r="AO10" s="42"/>
      <c r="AP10" s="42"/>
      <c r="AQ10" s="42"/>
      <c r="AR10" s="42"/>
      <c r="AS10" s="42"/>
      <c r="AT10" s="35">
        <f>データ!W6</f>
        <v>30.47</v>
      </c>
      <c r="AU10" s="35"/>
      <c r="AV10" s="35"/>
      <c r="AW10" s="35"/>
      <c r="AX10" s="35"/>
      <c r="AY10" s="35"/>
      <c r="AZ10" s="35"/>
      <c r="BA10" s="35"/>
      <c r="BB10" s="35">
        <f>データ!X6</f>
        <v>2811.55</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115</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117</v>
      </c>
      <c r="BM47" s="72"/>
      <c r="BN47" s="72"/>
      <c r="BO47" s="72"/>
      <c r="BP47" s="72"/>
      <c r="BQ47" s="72"/>
      <c r="BR47" s="72"/>
      <c r="BS47" s="72"/>
      <c r="BT47" s="72"/>
      <c r="BU47" s="72"/>
      <c r="BV47" s="72"/>
      <c r="BW47" s="72"/>
      <c r="BX47" s="72"/>
      <c r="BY47" s="72"/>
      <c r="BZ47" s="7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71"/>
      <c r="BM60" s="72"/>
      <c r="BN60" s="72"/>
      <c r="BO60" s="72"/>
      <c r="BP60" s="72"/>
      <c r="BQ60" s="72"/>
      <c r="BR60" s="72"/>
      <c r="BS60" s="72"/>
      <c r="BT60" s="72"/>
      <c r="BU60" s="72"/>
      <c r="BV60" s="72"/>
      <c r="BW60" s="72"/>
      <c r="BX60" s="72"/>
      <c r="BY60" s="72"/>
      <c r="BZ60" s="7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71"/>
      <c r="BM61" s="72"/>
      <c r="BN61" s="72"/>
      <c r="BO61" s="72"/>
      <c r="BP61" s="72"/>
      <c r="BQ61" s="72"/>
      <c r="BR61" s="72"/>
      <c r="BS61" s="72"/>
      <c r="BT61" s="72"/>
      <c r="BU61" s="72"/>
      <c r="BV61" s="72"/>
      <c r="BW61" s="72"/>
      <c r="BX61" s="72"/>
      <c r="BY61" s="72"/>
      <c r="BZ61" s="7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116</v>
      </c>
      <c r="BM66" s="72"/>
      <c r="BN66" s="72"/>
      <c r="BO66" s="72"/>
      <c r="BP66" s="72"/>
      <c r="BQ66" s="72"/>
      <c r="BR66" s="72"/>
      <c r="BS66" s="72"/>
      <c r="BT66" s="72"/>
      <c r="BU66" s="72"/>
      <c r="BV66" s="72"/>
      <c r="BW66" s="72"/>
      <c r="BX66" s="72"/>
      <c r="BY66" s="72"/>
      <c r="BZ66" s="7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1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4iB1ntNTqnfDRxJGacPcmneOiNC+vITmhBJVAtWekDUAqCSWnctTII+9Vf5Bx5SjzLsQ9sfx1fOgVL5G/onXIg==" saltValue="YWbUxs9ltrqkjMZ+H/MFZ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322032</v>
      </c>
      <c r="D6" s="19">
        <f t="shared" si="3"/>
        <v>46</v>
      </c>
      <c r="E6" s="19">
        <f t="shared" si="3"/>
        <v>17</v>
      </c>
      <c r="F6" s="19">
        <f t="shared" si="3"/>
        <v>1</v>
      </c>
      <c r="G6" s="19">
        <f t="shared" si="3"/>
        <v>0</v>
      </c>
      <c r="H6" s="19" t="str">
        <f t="shared" si="3"/>
        <v>島根県　出雲市</v>
      </c>
      <c r="I6" s="19" t="str">
        <f t="shared" si="3"/>
        <v>法適用</v>
      </c>
      <c r="J6" s="19" t="str">
        <f t="shared" si="3"/>
        <v>下水道事業</v>
      </c>
      <c r="K6" s="19" t="str">
        <f t="shared" si="3"/>
        <v>公共下水道</v>
      </c>
      <c r="L6" s="19" t="str">
        <f t="shared" si="3"/>
        <v>Bd1</v>
      </c>
      <c r="M6" s="19" t="str">
        <f t="shared" si="3"/>
        <v>自治体職員</v>
      </c>
      <c r="N6" s="20" t="str">
        <f t="shared" si="3"/>
        <v>-</v>
      </c>
      <c r="O6" s="20">
        <f t="shared" si="3"/>
        <v>40.840000000000003</v>
      </c>
      <c r="P6" s="20">
        <f t="shared" si="3"/>
        <v>49.17</v>
      </c>
      <c r="Q6" s="20">
        <f t="shared" si="3"/>
        <v>93.59</v>
      </c>
      <c r="R6" s="20">
        <f t="shared" si="3"/>
        <v>3352</v>
      </c>
      <c r="S6" s="20">
        <f t="shared" si="3"/>
        <v>174693</v>
      </c>
      <c r="T6" s="20">
        <f t="shared" si="3"/>
        <v>624.32000000000005</v>
      </c>
      <c r="U6" s="20">
        <f t="shared" si="3"/>
        <v>279.81</v>
      </c>
      <c r="V6" s="20">
        <f t="shared" si="3"/>
        <v>85668</v>
      </c>
      <c r="W6" s="20">
        <f t="shared" si="3"/>
        <v>30.47</v>
      </c>
      <c r="X6" s="20">
        <f t="shared" si="3"/>
        <v>2811.55</v>
      </c>
      <c r="Y6" s="21" t="str">
        <f>IF(Y7="",NA(),Y7)</f>
        <v>-</v>
      </c>
      <c r="Z6" s="21" t="str">
        <f t="shared" ref="Z6:AH6" si="4">IF(Z7="",NA(),Z7)</f>
        <v>-</v>
      </c>
      <c r="AA6" s="21">
        <f t="shared" si="4"/>
        <v>111</v>
      </c>
      <c r="AB6" s="21">
        <f t="shared" si="4"/>
        <v>111.09</v>
      </c>
      <c r="AC6" s="21">
        <f t="shared" si="4"/>
        <v>112.05</v>
      </c>
      <c r="AD6" s="21" t="str">
        <f t="shared" si="4"/>
        <v>-</v>
      </c>
      <c r="AE6" s="21" t="str">
        <f t="shared" si="4"/>
        <v>-</v>
      </c>
      <c r="AF6" s="21">
        <f t="shared" si="4"/>
        <v>106.99</v>
      </c>
      <c r="AG6" s="21">
        <f t="shared" si="4"/>
        <v>107.85</v>
      </c>
      <c r="AH6" s="21">
        <f t="shared" si="4"/>
        <v>108.04</v>
      </c>
      <c r="AI6" s="20" t="str">
        <f>IF(AI7="","",IF(AI7="-","【-】","【"&amp;SUBSTITUTE(TEXT(AI7,"#,##0.00"),"-","△")&amp;"】"))</f>
        <v>【107.02】</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7.42</v>
      </c>
      <c r="AR6" s="21">
        <f t="shared" si="5"/>
        <v>4.72</v>
      </c>
      <c r="AS6" s="21">
        <f t="shared" si="5"/>
        <v>4.49</v>
      </c>
      <c r="AT6" s="20" t="str">
        <f>IF(AT7="","",IF(AT7="-","【-】","【"&amp;SUBSTITUTE(TEXT(AT7,"#,##0.00"),"-","△")&amp;"】"))</f>
        <v>【3.09】</v>
      </c>
      <c r="AU6" s="21" t="str">
        <f>IF(AU7="",NA(),AU7)</f>
        <v>-</v>
      </c>
      <c r="AV6" s="21" t="str">
        <f t="shared" ref="AV6:BD6" si="6">IF(AV7="",NA(),AV7)</f>
        <v>-</v>
      </c>
      <c r="AW6" s="21">
        <f t="shared" si="6"/>
        <v>30.91</v>
      </c>
      <c r="AX6" s="21">
        <f t="shared" si="6"/>
        <v>21.31</v>
      </c>
      <c r="AY6" s="21">
        <f t="shared" si="6"/>
        <v>24.83</v>
      </c>
      <c r="AZ6" s="21" t="str">
        <f t="shared" si="6"/>
        <v>-</v>
      </c>
      <c r="BA6" s="21" t="str">
        <f t="shared" si="6"/>
        <v>-</v>
      </c>
      <c r="BB6" s="21">
        <f t="shared" si="6"/>
        <v>68.180000000000007</v>
      </c>
      <c r="BC6" s="21">
        <f t="shared" si="6"/>
        <v>67.930000000000007</v>
      </c>
      <c r="BD6" s="21">
        <f t="shared" si="6"/>
        <v>68.53</v>
      </c>
      <c r="BE6" s="20" t="str">
        <f>IF(BE7="","",IF(BE7="-","【-】","【"&amp;SUBSTITUTE(TEXT(BE7,"#,##0.00"),"-","△")&amp;"】"))</f>
        <v>【71.39】</v>
      </c>
      <c r="BF6" s="21" t="str">
        <f>IF(BF7="",NA(),BF7)</f>
        <v>-</v>
      </c>
      <c r="BG6" s="21" t="str">
        <f t="shared" ref="BG6:BO6" si="7">IF(BG7="",NA(),BG7)</f>
        <v>-</v>
      </c>
      <c r="BH6" s="21">
        <f t="shared" si="7"/>
        <v>1275.19</v>
      </c>
      <c r="BI6" s="21">
        <f t="shared" si="7"/>
        <v>1255.5</v>
      </c>
      <c r="BJ6" s="21">
        <f t="shared" si="7"/>
        <v>1227.3800000000001</v>
      </c>
      <c r="BK6" s="21" t="str">
        <f t="shared" si="7"/>
        <v>-</v>
      </c>
      <c r="BL6" s="21" t="str">
        <f t="shared" si="7"/>
        <v>-</v>
      </c>
      <c r="BM6" s="21">
        <f t="shared" si="7"/>
        <v>847.44</v>
      </c>
      <c r="BN6" s="21">
        <f t="shared" si="7"/>
        <v>857.88</v>
      </c>
      <c r="BO6" s="21">
        <f t="shared" si="7"/>
        <v>825.1</v>
      </c>
      <c r="BP6" s="20" t="str">
        <f>IF(BP7="","",IF(BP7="-","【-】","【"&amp;SUBSTITUTE(TEXT(BP7,"#,##0.00"),"-","△")&amp;"】"))</f>
        <v>【669.11】</v>
      </c>
      <c r="BQ6" s="21" t="str">
        <f>IF(BQ7="",NA(),BQ7)</f>
        <v>-</v>
      </c>
      <c r="BR6" s="21" t="str">
        <f t="shared" ref="BR6:BZ6" si="8">IF(BR7="",NA(),BR7)</f>
        <v>-</v>
      </c>
      <c r="BS6" s="21">
        <f t="shared" si="8"/>
        <v>101.3</v>
      </c>
      <c r="BT6" s="21">
        <f t="shared" si="8"/>
        <v>100.58</v>
      </c>
      <c r="BU6" s="21">
        <f t="shared" si="8"/>
        <v>102.26</v>
      </c>
      <c r="BV6" s="21" t="str">
        <f t="shared" si="8"/>
        <v>-</v>
      </c>
      <c r="BW6" s="21" t="str">
        <f t="shared" si="8"/>
        <v>-</v>
      </c>
      <c r="BX6" s="21">
        <f t="shared" si="8"/>
        <v>94.69</v>
      </c>
      <c r="BY6" s="21">
        <f t="shared" si="8"/>
        <v>94.97</v>
      </c>
      <c r="BZ6" s="21">
        <f t="shared" si="8"/>
        <v>97.07</v>
      </c>
      <c r="CA6" s="20" t="str">
        <f>IF(CA7="","",IF(CA7="-","【-】","【"&amp;SUBSTITUTE(TEXT(CA7,"#,##0.00"),"-","△")&amp;"】"))</f>
        <v>【99.73】</v>
      </c>
      <c r="CB6" s="21" t="str">
        <f>IF(CB7="",NA(),CB7)</f>
        <v>-</v>
      </c>
      <c r="CC6" s="21" t="str">
        <f t="shared" ref="CC6:CK6" si="9">IF(CC7="",NA(),CC7)</f>
        <v>-</v>
      </c>
      <c r="CD6" s="21">
        <f t="shared" si="9"/>
        <v>185.88</v>
      </c>
      <c r="CE6" s="21">
        <f t="shared" si="9"/>
        <v>184.99</v>
      </c>
      <c r="CF6" s="21">
        <f t="shared" si="9"/>
        <v>182.18</v>
      </c>
      <c r="CG6" s="21" t="str">
        <f t="shared" si="9"/>
        <v>-</v>
      </c>
      <c r="CH6" s="21" t="str">
        <f t="shared" si="9"/>
        <v>-</v>
      </c>
      <c r="CI6" s="21">
        <f t="shared" si="9"/>
        <v>159.78</v>
      </c>
      <c r="CJ6" s="21">
        <f t="shared" si="9"/>
        <v>159.49</v>
      </c>
      <c r="CK6" s="21">
        <f t="shared" si="9"/>
        <v>157.81</v>
      </c>
      <c r="CL6" s="20" t="str">
        <f>IF(CL7="","",IF(CL7="-","【-】","【"&amp;SUBSTITUTE(TEXT(CL7,"#,##0.00"),"-","△")&amp;"】"))</f>
        <v>【134.98】</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f t="shared" si="10"/>
        <v>68.31</v>
      </c>
      <c r="CU6" s="21">
        <f t="shared" si="10"/>
        <v>65.28</v>
      </c>
      <c r="CV6" s="21">
        <f t="shared" si="10"/>
        <v>64.92</v>
      </c>
      <c r="CW6" s="20" t="str">
        <f>IF(CW7="","",IF(CW7="-","【-】","【"&amp;SUBSTITUTE(TEXT(CW7,"#,##0.00"),"-","△")&amp;"】"))</f>
        <v>【59.99】</v>
      </c>
      <c r="CX6" s="21" t="str">
        <f>IF(CX7="",NA(),CX7)</f>
        <v>-</v>
      </c>
      <c r="CY6" s="21" t="str">
        <f t="shared" ref="CY6:DG6" si="11">IF(CY7="",NA(),CY7)</f>
        <v>-</v>
      </c>
      <c r="CZ6" s="21">
        <f t="shared" si="11"/>
        <v>87.32</v>
      </c>
      <c r="DA6" s="21">
        <f t="shared" si="11"/>
        <v>86.98</v>
      </c>
      <c r="DB6" s="21">
        <f t="shared" si="11"/>
        <v>87.27</v>
      </c>
      <c r="DC6" s="21" t="str">
        <f t="shared" si="11"/>
        <v>-</v>
      </c>
      <c r="DD6" s="21" t="str">
        <f t="shared" si="11"/>
        <v>-</v>
      </c>
      <c r="DE6" s="21">
        <f t="shared" si="11"/>
        <v>92.62</v>
      </c>
      <c r="DF6" s="21">
        <f t="shared" si="11"/>
        <v>92.72</v>
      </c>
      <c r="DG6" s="21">
        <f t="shared" si="11"/>
        <v>92.88</v>
      </c>
      <c r="DH6" s="20" t="str">
        <f>IF(DH7="","",IF(DH7="-","【-】","【"&amp;SUBSTITUTE(TEXT(DH7,"#,##0.00"),"-","△")&amp;"】"))</f>
        <v>【95.72】</v>
      </c>
      <c r="DI6" s="21" t="str">
        <f>IF(DI7="",NA(),DI7)</f>
        <v>-</v>
      </c>
      <c r="DJ6" s="21" t="str">
        <f t="shared" ref="DJ6:DR6" si="12">IF(DJ7="",NA(),DJ7)</f>
        <v>-</v>
      </c>
      <c r="DK6" s="21">
        <f t="shared" si="12"/>
        <v>34.22</v>
      </c>
      <c r="DL6" s="21">
        <f t="shared" si="12"/>
        <v>35.299999999999997</v>
      </c>
      <c r="DM6" s="21">
        <f t="shared" si="12"/>
        <v>36.630000000000003</v>
      </c>
      <c r="DN6" s="21" t="str">
        <f t="shared" si="12"/>
        <v>-</v>
      </c>
      <c r="DO6" s="21" t="str">
        <f t="shared" si="12"/>
        <v>-</v>
      </c>
      <c r="DP6" s="21">
        <f t="shared" si="12"/>
        <v>26.36</v>
      </c>
      <c r="DQ6" s="21">
        <f t="shared" si="12"/>
        <v>23.79</v>
      </c>
      <c r="DR6" s="21">
        <f t="shared" si="12"/>
        <v>25.66</v>
      </c>
      <c r="DS6" s="20" t="str">
        <f>IF(DS7="","",IF(DS7="-","【-】","【"&amp;SUBSTITUTE(TEXT(DS7,"#,##0.00"),"-","△")&amp;"】"))</f>
        <v>【38.17】</v>
      </c>
      <c r="DT6" s="21" t="str">
        <f>IF(DT7="",NA(),DT7)</f>
        <v>-</v>
      </c>
      <c r="DU6" s="21" t="str">
        <f t="shared" ref="DU6:EC6" si="13">IF(DU7="",NA(),DU7)</f>
        <v>-</v>
      </c>
      <c r="DV6" s="20">
        <f t="shared" si="13"/>
        <v>0</v>
      </c>
      <c r="DW6" s="20">
        <f t="shared" si="13"/>
        <v>0</v>
      </c>
      <c r="DX6" s="20">
        <f t="shared" si="13"/>
        <v>0</v>
      </c>
      <c r="DY6" s="21" t="str">
        <f t="shared" si="13"/>
        <v>-</v>
      </c>
      <c r="DZ6" s="21" t="str">
        <f t="shared" si="13"/>
        <v>-</v>
      </c>
      <c r="EA6" s="21">
        <f t="shared" si="13"/>
        <v>1.43</v>
      </c>
      <c r="EB6" s="21">
        <f t="shared" si="13"/>
        <v>1.22</v>
      </c>
      <c r="EC6" s="21">
        <f t="shared" si="13"/>
        <v>1.61</v>
      </c>
      <c r="ED6" s="20" t="str">
        <f>IF(ED7="","",IF(ED7="-","【-】","【"&amp;SUBSTITUTE(TEXT(ED7,"#,##0.00"),"-","△")&amp;"】"))</f>
        <v>【6.54】</v>
      </c>
      <c r="EE6" s="21" t="str">
        <f>IF(EE7="",NA(),EE7)</f>
        <v>-</v>
      </c>
      <c r="EF6" s="21" t="str">
        <f t="shared" ref="EF6:EN6" si="14">IF(EF7="",NA(),EF7)</f>
        <v>-</v>
      </c>
      <c r="EG6" s="21">
        <f t="shared" si="14"/>
        <v>0.1</v>
      </c>
      <c r="EH6" s="21">
        <f t="shared" si="14"/>
        <v>0.03</v>
      </c>
      <c r="EI6" s="21">
        <f t="shared" si="14"/>
        <v>0.01</v>
      </c>
      <c r="EJ6" s="21" t="str">
        <f t="shared" si="14"/>
        <v>-</v>
      </c>
      <c r="EK6" s="21" t="str">
        <f t="shared" si="14"/>
        <v>-</v>
      </c>
      <c r="EL6" s="21">
        <f t="shared" si="14"/>
        <v>0.09</v>
      </c>
      <c r="EM6" s="21">
        <f t="shared" si="14"/>
        <v>0.09</v>
      </c>
      <c r="EN6" s="21">
        <f t="shared" si="14"/>
        <v>0.17</v>
      </c>
      <c r="EO6" s="20" t="str">
        <f>IF(EO7="","",IF(EO7="-","【-】","【"&amp;SUBSTITUTE(TEXT(EO7,"#,##0.00"),"-","△")&amp;"】"))</f>
        <v>【0.24】</v>
      </c>
    </row>
    <row r="7" spans="1:148" s="22" customFormat="1" x14ac:dyDescent="0.15">
      <c r="A7" s="14"/>
      <c r="B7" s="23">
        <v>2021</v>
      </c>
      <c r="C7" s="23">
        <v>322032</v>
      </c>
      <c r="D7" s="23">
        <v>46</v>
      </c>
      <c r="E7" s="23">
        <v>17</v>
      </c>
      <c r="F7" s="23">
        <v>1</v>
      </c>
      <c r="G7" s="23">
        <v>0</v>
      </c>
      <c r="H7" s="23" t="s">
        <v>96</v>
      </c>
      <c r="I7" s="23" t="s">
        <v>97</v>
      </c>
      <c r="J7" s="23" t="s">
        <v>98</v>
      </c>
      <c r="K7" s="23" t="s">
        <v>99</v>
      </c>
      <c r="L7" s="23" t="s">
        <v>100</v>
      </c>
      <c r="M7" s="23" t="s">
        <v>101</v>
      </c>
      <c r="N7" s="24" t="s">
        <v>102</v>
      </c>
      <c r="O7" s="24">
        <v>40.840000000000003</v>
      </c>
      <c r="P7" s="24">
        <v>49.17</v>
      </c>
      <c r="Q7" s="24">
        <v>93.59</v>
      </c>
      <c r="R7" s="24">
        <v>3352</v>
      </c>
      <c r="S7" s="24">
        <v>174693</v>
      </c>
      <c r="T7" s="24">
        <v>624.32000000000005</v>
      </c>
      <c r="U7" s="24">
        <v>279.81</v>
      </c>
      <c r="V7" s="24">
        <v>85668</v>
      </c>
      <c r="W7" s="24">
        <v>30.47</v>
      </c>
      <c r="X7" s="24">
        <v>2811.55</v>
      </c>
      <c r="Y7" s="24" t="s">
        <v>102</v>
      </c>
      <c r="Z7" s="24" t="s">
        <v>102</v>
      </c>
      <c r="AA7" s="24">
        <v>111</v>
      </c>
      <c r="AB7" s="24">
        <v>111.09</v>
      </c>
      <c r="AC7" s="24">
        <v>112.05</v>
      </c>
      <c r="AD7" s="24" t="s">
        <v>102</v>
      </c>
      <c r="AE7" s="24" t="s">
        <v>102</v>
      </c>
      <c r="AF7" s="24">
        <v>106.99</v>
      </c>
      <c r="AG7" s="24">
        <v>107.85</v>
      </c>
      <c r="AH7" s="24">
        <v>108.04</v>
      </c>
      <c r="AI7" s="24">
        <v>107.02</v>
      </c>
      <c r="AJ7" s="24" t="s">
        <v>102</v>
      </c>
      <c r="AK7" s="24" t="s">
        <v>102</v>
      </c>
      <c r="AL7" s="24">
        <v>0</v>
      </c>
      <c r="AM7" s="24">
        <v>0</v>
      </c>
      <c r="AN7" s="24">
        <v>0</v>
      </c>
      <c r="AO7" s="24" t="s">
        <v>102</v>
      </c>
      <c r="AP7" s="24" t="s">
        <v>102</v>
      </c>
      <c r="AQ7" s="24">
        <v>7.42</v>
      </c>
      <c r="AR7" s="24">
        <v>4.72</v>
      </c>
      <c r="AS7" s="24">
        <v>4.49</v>
      </c>
      <c r="AT7" s="24">
        <v>3.09</v>
      </c>
      <c r="AU7" s="24" t="s">
        <v>102</v>
      </c>
      <c r="AV7" s="24" t="s">
        <v>102</v>
      </c>
      <c r="AW7" s="24">
        <v>30.91</v>
      </c>
      <c r="AX7" s="24">
        <v>21.31</v>
      </c>
      <c r="AY7" s="24">
        <v>24.83</v>
      </c>
      <c r="AZ7" s="24" t="s">
        <v>102</v>
      </c>
      <c r="BA7" s="24" t="s">
        <v>102</v>
      </c>
      <c r="BB7" s="24">
        <v>68.180000000000007</v>
      </c>
      <c r="BC7" s="24">
        <v>67.930000000000007</v>
      </c>
      <c r="BD7" s="24">
        <v>68.53</v>
      </c>
      <c r="BE7" s="24">
        <v>71.39</v>
      </c>
      <c r="BF7" s="24" t="s">
        <v>102</v>
      </c>
      <c r="BG7" s="24" t="s">
        <v>102</v>
      </c>
      <c r="BH7" s="24">
        <v>1275.19</v>
      </c>
      <c r="BI7" s="24">
        <v>1255.5</v>
      </c>
      <c r="BJ7" s="24">
        <v>1227.3800000000001</v>
      </c>
      <c r="BK7" s="24" t="s">
        <v>102</v>
      </c>
      <c r="BL7" s="24" t="s">
        <v>102</v>
      </c>
      <c r="BM7" s="24">
        <v>847.44</v>
      </c>
      <c r="BN7" s="24">
        <v>857.88</v>
      </c>
      <c r="BO7" s="24">
        <v>825.1</v>
      </c>
      <c r="BP7" s="24">
        <v>669.11</v>
      </c>
      <c r="BQ7" s="24" t="s">
        <v>102</v>
      </c>
      <c r="BR7" s="24" t="s">
        <v>102</v>
      </c>
      <c r="BS7" s="24">
        <v>101.3</v>
      </c>
      <c r="BT7" s="24">
        <v>100.58</v>
      </c>
      <c r="BU7" s="24">
        <v>102.26</v>
      </c>
      <c r="BV7" s="24" t="s">
        <v>102</v>
      </c>
      <c r="BW7" s="24" t="s">
        <v>102</v>
      </c>
      <c r="BX7" s="24">
        <v>94.69</v>
      </c>
      <c r="BY7" s="24">
        <v>94.97</v>
      </c>
      <c r="BZ7" s="24">
        <v>97.07</v>
      </c>
      <c r="CA7" s="24">
        <v>99.73</v>
      </c>
      <c r="CB7" s="24" t="s">
        <v>102</v>
      </c>
      <c r="CC7" s="24" t="s">
        <v>102</v>
      </c>
      <c r="CD7" s="24">
        <v>185.88</v>
      </c>
      <c r="CE7" s="24">
        <v>184.99</v>
      </c>
      <c r="CF7" s="24">
        <v>182.18</v>
      </c>
      <c r="CG7" s="24" t="s">
        <v>102</v>
      </c>
      <c r="CH7" s="24" t="s">
        <v>102</v>
      </c>
      <c r="CI7" s="24">
        <v>159.78</v>
      </c>
      <c r="CJ7" s="24">
        <v>159.49</v>
      </c>
      <c r="CK7" s="24">
        <v>157.81</v>
      </c>
      <c r="CL7" s="24">
        <v>134.97999999999999</v>
      </c>
      <c r="CM7" s="24" t="s">
        <v>102</v>
      </c>
      <c r="CN7" s="24" t="s">
        <v>102</v>
      </c>
      <c r="CO7" s="24" t="s">
        <v>102</v>
      </c>
      <c r="CP7" s="24" t="s">
        <v>102</v>
      </c>
      <c r="CQ7" s="24" t="s">
        <v>102</v>
      </c>
      <c r="CR7" s="24" t="s">
        <v>102</v>
      </c>
      <c r="CS7" s="24" t="s">
        <v>102</v>
      </c>
      <c r="CT7" s="24">
        <v>68.31</v>
      </c>
      <c r="CU7" s="24">
        <v>65.28</v>
      </c>
      <c r="CV7" s="24">
        <v>64.92</v>
      </c>
      <c r="CW7" s="24">
        <v>59.99</v>
      </c>
      <c r="CX7" s="24" t="s">
        <v>102</v>
      </c>
      <c r="CY7" s="24" t="s">
        <v>102</v>
      </c>
      <c r="CZ7" s="24">
        <v>87.32</v>
      </c>
      <c r="DA7" s="24">
        <v>86.98</v>
      </c>
      <c r="DB7" s="24">
        <v>87.27</v>
      </c>
      <c r="DC7" s="24" t="s">
        <v>102</v>
      </c>
      <c r="DD7" s="24" t="s">
        <v>102</v>
      </c>
      <c r="DE7" s="24">
        <v>92.62</v>
      </c>
      <c r="DF7" s="24">
        <v>92.72</v>
      </c>
      <c r="DG7" s="24">
        <v>92.88</v>
      </c>
      <c r="DH7" s="24">
        <v>95.72</v>
      </c>
      <c r="DI7" s="24" t="s">
        <v>102</v>
      </c>
      <c r="DJ7" s="24" t="s">
        <v>102</v>
      </c>
      <c r="DK7" s="24">
        <v>34.22</v>
      </c>
      <c r="DL7" s="24">
        <v>35.299999999999997</v>
      </c>
      <c r="DM7" s="24">
        <v>36.630000000000003</v>
      </c>
      <c r="DN7" s="24" t="s">
        <v>102</v>
      </c>
      <c r="DO7" s="24" t="s">
        <v>102</v>
      </c>
      <c r="DP7" s="24">
        <v>26.36</v>
      </c>
      <c r="DQ7" s="24">
        <v>23.79</v>
      </c>
      <c r="DR7" s="24">
        <v>25.66</v>
      </c>
      <c r="DS7" s="24">
        <v>38.17</v>
      </c>
      <c r="DT7" s="24" t="s">
        <v>102</v>
      </c>
      <c r="DU7" s="24" t="s">
        <v>102</v>
      </c>
      <c r="DV7" s="24">
        <v>0</v>
      </c>
      <c r="DW7" s="24">
        <v>0</v>
      </c>
      <c r="DX7" s="24">
        <v>0</v>
      </c>
      <c r="DY7" s="24" t="s">
        <v>102</v>
      </c>
      <c r="DZ7" s="24" t="s">
        <v>102</v>
      </c>
      <c r="EA7" s="24">
        <v>1.43</v>
      </c>
      <c r="EB7" s="24">
        <v>1.22</v>
      </c>
      <c r="EC7" s="24">
        <v>1.61</v>
      </c>
      <c r="ED7" s="24">
        <v>6.54</v>
      </c>
      <c r="EE7" s="24" t="s">
        <v>102</v>
      </c>
      <c r="EF7" s="24" t="s">
        <v>102</v>
      </c>
      <c r="EG7" s="24">
        <v>0.1</v>
      </c>
      <c r="EH7" s="24">
        <v>0.03</v>
      </c>
      <c r="EI7" s="24">
        <v>0.01</v>
      </c>
      <c r="EJ7" s="24" t="s">
        <v>102</v>
      </c>
      <c r="EK7" s="24" t="s">
        <v>102</v>
      </c>
      <c r="EL7" s="24">
        <v>0.09</v>
      </c>
      <c r="EM7" s="24">
        <v>0.09</v>
      </c>
      <c r="EN7" s="24">
        <v>0.17</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SL617</cp:lastModifiedBy>
  <cp:lastPrinted>2023-01-19T07:44:15Z</cp:lastPrinted>
  <dcterms:created xsi:type="dcterms:W3CDTF">2023-01-12T23:33:40Z</dcterms:created>
  <dcterms:modified xsi:type="dcterms:W3CDTF">2023-02-07T06:51:10Z</dcterms:modified>
  <cp:category/>
</cp:coreProperties>
</file>