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vrfile\保存\01本庁\04保_財政\H25年度\財政課\財政課\地方公営企業関係\R4地方公営企業関係\県メール\20230116_【２／８（水）県〆切】公営企業に係る「経営比較分析表」の分析等について\03_各課提出\"/>
    </mc:Choice>
  </mc:AlternateContent>
  <workbookProtection workbookAlgorithmName="SHA-512" workbookHashValue="Adnuvx9JR8UHLH2K929fbi3qgl0vJ8+80+FKdhKvBfUQIu3Z45fHdqpuA53JS1M+7o5gg1i7ikSwXDHtOJq2Ew==" workbookSaltValue="OID/i4JUWovf0THElyTL6w==" workbookSpinCount="100000" lockStructure="1"/>
  <bookViews>
    <workbookView xWindow="0" yWindow="0" windowWidth="28800" windowHeight="1146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I10" i="4"/>
  <c r="BB8" i="4"/>
  <c r="AL8" i="4"/>
  <c r="AD8" i="4"/>
  <c r="P8" i="4"/>
  <c r="I8" i="4"/>
  <c r="B8"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<sst xmlns="http://schemas.openxmlformats.org/spreadsheetml/2006/main" count="247" uniqueCount="120">
  <si>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</si>
  <si>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</si>
  <si>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</si>
  <si>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</si>
  <si>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</si>
  <si>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</si>
  <si>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</si>
  <si>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</si>
  <si>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</si>
  <si>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</si>
  <si>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</si>
  <si>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</si>
  <si>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</si>
  <si>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</si>
  <si>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</si>
  <si>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</si>
  <si>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</si>
  <si>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</si>
  <si>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</si>
  <si>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</si>
  <si>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</si>
  <si>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</si>
  <si>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</si>
  <si>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</si>
  <si>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</si>
  <si>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</si>
  <si>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</si>
  <si>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</si>
  <si>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</si>
  <si>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</si>
  <si>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</si>
  <si>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</si>
  <si>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</si>
  <si>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</si>
  <si>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</si>
  <si>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</si>
  <si>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</si>
  <si>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</si>
  <si>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</si>
  <si>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</si>
  <si>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</si>
  <si>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</si>
  <si>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</si>
  <si>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</si>
  <si>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</si>
  <si>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</si>
  <si>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</si>
  <si>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</si>
  <si>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</si>
  <si>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</si>
  <si>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</si>
  <si>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</si>
  <si>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</si>
  <si>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</si>
  <si>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</si>
  <si>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</si>
  <si>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</si>
  <si>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</si>
  <si>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</si>
  <si>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</si>
  <si>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</si>
  <si>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</si>
  <si>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</si>
  <si>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</si>
  <si>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</si>
  <si>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</si>
  <si>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</si>
  <si>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</si>
  <si>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</si>
  <si>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</si>
  <si>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</si>
  <si>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</si>
  <si>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</si>
  <si>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</si>
  <si>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</si>
  <si>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</si>
  <si>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</si>
  <si>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</si>
  <si>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</si>
  <si>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</si>
  <si>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</si>
  <si>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</si>
  <si>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</si>
  <si>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</si>
  <si>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</si>
  <si>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</si>
  <si>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</si>
  <si>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</si>
  <si>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</si>
  <si>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</si>
  <si>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</si>
  <si>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</si>
  <si>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</si>
  <si>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</si>
  <si>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</si>
  <si>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</si>
  <si>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</si>
  <si>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</si>
  <si>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</si>
  <si>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</si>
  <si>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</si>
  <si>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</si>
  <si>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</si>
  <si>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</si>
  <si>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</si>
  <si>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</si>
  <si>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</si>
  <si>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</si>
  <si>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</si>
  <si>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</si>
  <si>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</si>
  <si>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</si>
  <si>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</si>
  <si>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</si>
  <si>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</si>
  <si>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</si>
  <si>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</si>
  <si>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平成17年度に供用開始し、16年が経過しているが、浄化槽の更新は未着手である。
　電気設備は老朽化が進んでいるため、今後も修繕の増加が見込まれる。</t>
    <phoneticPr fontId="4"/>
  </si>
  <si>
    <t>　資産状況を把握し健全な経営を行うため、令和6年4月の公営企業会計の適用に向け取組を進め、今後必要となる更新投資を見据え引き続き経費削減に努める。</t>
    <rPh sb="20" eb="22">
      <t>レイワ</t>
    </rPh>
    <rPh sb="23" eb="24">
      <t>ネン</t>
    </rPh>
    <rPh sb="25" eb="26">
      <t>ガツ</t>
    </rPh>
    <rPh sb="37" eb="38">
      <t>ム</t>
    </rPh>
    <phoneticPr fontId="4"/>
  </si>
  <si>
    <t>　収益的収支比率は、地方債償還金の増加及び総収益の増加により、前年度に比べ0.06pt改善しているが、ほぼ同水準である。
　企業債残高対事業規模比率は、個別排水処理事業に要する経費、分流式下水道等に要する経費として地方債現在高の一部を一般会計が負担しているため、類似団体と比較し低くなっている。
　汚水処理原価は、汚水処理費の増額により前年度に比べ15.68円高くなっている。主に動力費や修繕費の増加による汚水処理費の増加により、類似団体と比較し高くなっている。
　経費回収率は前年度に比べて1.29pt悪化し、汚水処理原価も15.68円増加しており、経営として充分な水準に達していない。
　施設利用率も一日平均処理水量の低下により前年度と比べ7.69pt悪化している。処理区域内人口が減少しており、処理水量の低下につながっていると考えられる。
　水洗化率は100％に達しており、公共用水域の水質保全につながっている。</t>
    <rPh sb="35" eb="36">
      <t>クラ</t>
    </rPh>
    <rPh sb="43" eb="45">
      <t>カイゼン</t>
    </rPh>
    <rPh sb="157" eb="159">
      <t>オスイ</t>
    </rPh>
    <rPh sb="159" eb="161">
      <t>ショリ</t>
    </rPh>
    <rPh sb="161" eb="162">
      <t>ヒ</t>
    </rPh>
    <rPh sb="163" eb="164">
      <t>ゾウ</t>
    </rPh>
    <rPh sb="164" eb="165">
      <t>ガク</t>
    </rPh>
    <rPh sb="168" eb="171">
      <t>ゼンネンド</t>
    </rPh>
    <rPh sb="172" eb="173">
      <t>クラ</t>
    </rPh>
    <rPh sb="179" eb="180">
      <t>エン</t>
    </rPh>
    <rPh sb="180" eb="181">
      <t>タカ</t>
    </rPh>
    <rPh sb="190" eb="192">
      <t>ドウリョク</t>
    </rPh>
    <rPh sb="192" eb="193">
      <t>ヒ</t>
    </rPh>
    <rPh sb="239" eb="242">
      <t>ゼンネンド</t>
    </rPh>
    <rPh sb="243" eb="244">
      <t>クラ</t>
    </rPh>
    <rPh sb="252" eb="254">
      <t>アッカ</t>
    </rPh>
    <rPh sb="256" eb="258">
      <t>オスイ</t>
    </rPh>
    <rPh sb="258" eb="260">
      <t>ショリ</t>
    </rPh>
    <rPh sb="260" eb="262">
      <t>ゲンカ</t>
    </rPh>
    <rPh sb="268" eb="269">
      <t>エン</t>
    </rPh>
    <rPh sb="269" eb="271">
      <t>ゾウカ</t>
    </rPh>
    <rPh sb="276" eb="278">
      <t>ケイエイ</t>
    </rPh>
    <rPh sb="281" eb="283">
      <t>ジュウブン</t>
    </rPh>
    <rPh sb="284" eb="286">
      <t>スイジュン</t>
    </rPh>
    <rPh sb="287" eb="288">
      <t>タッ</t>
    </rPh>
    <rPh sb="302" eb="304">
      <t>イチニチ</t>
    </rPh>
    <rPh sb="304" eb="306">
      <t>ヘイキン</t>
    </rPh>
    <rPh sb="306" eb="308">
      <t>ショリ</t>
    </rPh>
    <rPh sb="308" eb="310">
      <t>スイリョウ</t>
    </rPh>
    <rPh sb="311" eb="313">
      <t>テイカ</t>
    </rPh>
    <rPh sb="328" eb="330">
      <t>アッカ</t>
    </rPh>
    <rPh sb="335" eb="337">
      <t>ショリ</t>
    </rPh>
    <rPh sb="337" eb="339">
      <t>クイキ</t>
    </rPh>
    <rPh sb="339" eb="340">
      <t>ナイ</t>
    </rPh>
    <rPh sb="340" eb="342">
      <t>ジンコウ</t>
    </rPh>
    <rPh sb="343" eb="345">
      <t>ゲンショウ</t>
    </rPh>
    <rPh sb="350" eb="352">
      <t>ショリ</t>
    </rPh>
    <rPh sb="352" eb="354">
      <t>スイリョウ</t>
    </rPh>
    <rPh sb="355" eb="357">
      <t>テイカ</t>
    </rPh>
    <rPh sb="366" eb="36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</si>
</sst>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2C-4FDD-BAAF-4F12237C15C2}"/>
            </c:ext>
          </c:extLst>
        </c:ser>
        <c:dLbls>
          <c:showLegendKey val="0"/>
          <c:showVal val="0"/>
          <c:showCatName val="0"/>
          <c:showSerName val="0"/>
          <c:showPercent val="0"/>
          <c:showBubbleSize val="0"/>
        </c:dLbls>
        <c:gapWidth val="150"/>
        <c:axId val="-1942822288"/>
        <c:axId val="-194282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92C-4FDD-BAAF-4F12237C15C2}"/>
            </c:ext>
          </c:extLst>
        </c:ser>
        <c:dLbls>
          <c:showLegendKey val="0"/>
          <c:showVal val="0"/>
          <c:showCatName val="0"/>
          <c:showSerName val="0"/>
          <c:showPercent val="0"/>
          <c:showBubbleSize val="0"/>
        </c:dLbls>
        <c:marker val="1"/>
        <c:smooth val="0"/>
        <c:axId val="-1942822288"/>
        <c:axId val="-1942820656"/>
      </c:lineChart>
      <c:dateAx>
        <c:axId val="-1942822288"/>
        <c:scaling>
          <c:orientation val="minMax"/>
        </c:scaling>
        <c:delete val="1"/>
        <c:axPos val="b"/>
        <c:numFmt formatCode="&quot;H&quot;yy" sourceLinked="1"/>
        <c:majorTickMark val="none"/>
        <c:minorTickMark val="none"/>
        <c:tickLblPos val="none"/>
        <c:crossAx val="-1942820656"/>
        <c:crosses val="autoZero"/>
        <c:auto val="1"/>
        <c:lblOffset val="100"/>
        <c:baseTimeUnit val="years"/>
      </c:dateAx>
      <c:valAx>
        <c:axId val="-194282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82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53.85</c:v>
                </c:pt>
                <c:pt idx="1">
                  <c:v>50</c:v>
                </c:pt>
                <c:pt idx="2">
                  <c:v>50</c:v>
                </c:pt>
                <c:pt idx="3">
                  <c:v>57.69</c:v>
                </c:pt>
                <c:pt idx="4">
                  <c:v>50</c:v>
                </c:pt>
              </c:numCache>
            </c:numRef>
          </c:val>
          <c:extLst xmlns:c16r2="http://schemas.microsoft.com/office/drawing/2015/06/chart">
            <c:ext xmlns:c16="http://schemas.microsoft.com/office/drawing/2014/chart" uri="{C3380CC4-5D6E-409C-BE32-E72D297353CC}">
              <c16:uniqueId val="{00000000-18AF-4E60-A390-47BAB8C1F1CD}"/>
            </c:ext>
          </c:extLst>
        </c:ser>
        <c:dLbls>
          <c:showLegendKey val="0"/>
          <c:showVal val="0"/>
          <c:showCatName val="0"/>
          <c:showSerName val="0"/>
          <c:showPercent val="0"/>
          <c:showBubbleSize val="0"/>
        </c:dLbls>
        <c:gapWidth val="150"/>
        <c:axId val="-1942817392"/>
        <c:axId val="-194280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49.31</c:v>
                </c:pt>
                <c:pt idx="1">
                  <c:v>47.29</c:v>
                </c:pt>
                <c:pt idx="2">
                  <c:v>54.73</c:v>
                </c:pt>
                <c:pt idx="3">
                  <c:v>46.36</c:v>
                </c:pt>
                <c:pt idx="4">
                  <c:v>228.91</c:v>
                </c:pt>
              </c:numCache>
            </c:numRef>
          </c:val>
          <c:smooth val="0"/>
          <c:extLst xmlns:c16r2="http://schemas.microsoft.com/office/drawing/2015/06/chart">
            <c:ext xmlns:c16="http://schemas.microsoft.com/office/drawing/2014/chart" uri="{C3380CC4-5D6E-409C-BE32-E72D297353CC}">
              <c16:uniqueId val="{00000001-18AF-4E60-A390-47BAB8C1F1CD}"/>
            </c:ext>
          </c:extLst>
        </c:ser>
        <c:dLbls>
          <c:showLegendKey val="0"/>
          <c:showVal val="0"/>
          <c:showCatName val="0"/>
          <c:showSerName val="0"/>
          <c:showPercent val="0"/>
          <c:showBubbleSize val="0"/>
        </c:dLbls>
        <c:marker val="1"/>
        <c:smooth val="0"/>
        <c:axId val="-1942817392"/>
        <c:axId val="-1942808144"/>
      </c:lineChart>
      <c:dateAx>
        <c:axId val="-1942817392"/>
        <c:scaling>
          <c:orientation val="minMax"/>
        </c:scaling>
        <c:delete val="1"/>
        <c:axPos val="b"/>
        <c:numFmt formatCode="&quot;H&quot;yy" sourceLinked="1"/>
        <c:majorTickMark val="none"/>
        <c:minorTickMark val="none"/>
        <c:tickLblPos val="none"/>
        <c:crossAx val="-1942808144"/>
        <c:crosses val="autoZero"/>
        <c:auto val="1"/>
        <c:lblOffset val="100"/>
        <c:baseTimeUnit val="years"/>
      </c:dateAx>
      <c:valAx>
        <c:axId val="-194280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81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3DF-451B-B795-42E8475CBC31}"/>
            </c:ext>
          </c:extLst>
        </c:ser>
        <c:dLbls>
          <c:showLegendKey val="0"/>
          <c:showVal val="0"/>
          <c:showCatName val="0"/>
          <c:showSerName val="0"/>
          <c:showPercent val="0"/>
          <c:showBubbleSize val="0"/>
        </c:dLbls>
        <c:gapWidth val="150"/>
        <c:axId val="-1899439136"/>
        <c:axId val="-189945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57.28</c:v>
                </c:pt>
                <c:pt idx="1">
                  <c:v>57.74</c:v>
                </c:pt>
                <c:pt idx="2">
                  <c:v>54.72</c:v>
                </c:pt>
                <c:pt idx="3">
                  <c:v>83.08</c:v>
                </c:pt>
                <c:pt idx="4">
                  <c:v>82.61</c:v>
                </c:pt>
              </c:numCache>
            </c:numRef>
          </c:val>
          <c:smooth val="0"/>
          <c:extLst xmlns:c16r2="http://schemas.microsoft.com/office/drawing/2015/06/chart">
            <c:ext xmlns:c16="http://schemas.microsoft.com/office/drawing/2014/chart" uri="{C3380CC4-5D6E-409C-BE32-E72D297353CC}">
              <c16:uniqueId val="{00000001-33DF-451B-B795-42E8475CBC31}"/>
            </c:ext>
          </c:extLst>
        </c:ser>
        <c:dLbls>
          <c:showLegendKey val="0"/>
          <c:showVal val="0"/>
          <c:showCatName val="0"/>
          <c:showSerName val="0"/>
          <c:showPercent val="0"/>
          <c:showBubbleSize val="0"/>
        </c:dLbls>
        <c:marker val="1"/>
        <c:smooth val="0"/>
        <c:axId val="-1899439136"/>
        <c:axId val="-1899450016"/>
      </c:lineChart>
      <c:dateAx>
        <c:axId val="-1899439136"/>
        <c:scaling>
          <c:orientation val="minMax"/>
        </c:scaling>
        <c:delete val="1"/>
        <c:axPos val="b"/>
        <c:numFmt formatCode="&quot;H&quot;yy" sourceLinked="1"/>
        <c:majorTickMark val="none"/>
        <c:minorTickMark val="none"/>
        <c:tickLblPos val="none"/>
        <c:crossAx val="-1899450016"/>
        <c:crosses val="autoZero"/>
        <c:auto val="1"/>
        <c:lblOffset val="100"/>
        <c:baseTimeUnit val="years"/>
      </c:dateAx>
      <c:valAx>
        <c:axId val="-18994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43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93.43</c:v>
                </c:pt>
                <c:pt idx="1">
                  <c:v>93.05</c:v>
                </c:pt>
                <c:pt idx="2">
                  <c:v>92.35</c:v>
                </c:pt>
                <c:pt idx="3">
                  <c:v>92.42</c:v>
                </c:pt>
                <c:pt idx="4">
                  <c:v>92.48</c:v>
                </c:pt>
              </c:numCache>
            </c:numRef>
          </c:val>
          <c:extLst xmlns:c16r2="http://schemas.microsoft.com/office/drawing/2015/06/chart">
            <c:ext xmlns:c16="http://schemas.microsoft.com/office/drawing/2014/chart" uri="{C3380CC4-5D6E-409C-BE32-E72D297353CC}">
              <c16:uniqueId val="{00000000-AD65-4BE4-A427-BDA51076D931}"/>
            </c:ext>
          </c:extLst>
        </c:ser>
        <c:dLbls>
          <c:showLegendKey val="0"/>
          <c:showVal val="0"/>
          <c:showCatName val="0"/>
          <c:showSerName val="0"/>
          <c:showPercent val="0"/>
          <c:showBubbleSize val="0"/>
        </c:dLbls>
        <c:gapWidth val="150"/>
        <c:axId val="-1942818480"/>
        <c:axId val="-194282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65-4BE4-A427-BDA51076D931}"/>
            </c:ext>
          </c:extLst>
        </c:ser>
        <c:dLbls>
          <c:showLegendKey val="0"/>
          <c:showVal val="0"/>
          <c:showCatName val="0"/>
          <c:showSerName val="0"/>
          <c:showPercent val="0"/>
          <c:showBubbleSize val="0"/>
        </c:dLbls>
        <c:marker val="1"/>
        <c:smooth val="0"/>
        <c:axId val="-1942818480"/>
        <c:axId val="-1942821744"/>
      </c:lineChart>
      <c:dateAx>
        <c:axId val="-1942818480"/>
        <c:scaling>
          <c:orientation val="minMax"/>
        </c:scaling>
        <c:delete val="1"/>
        <c:axPos val="b"/>
        <c:numFmt formatCode="&quot;H&quot;yy" sourceLinked="1"/>
        <c:majorTickMark val="none"/>
        <c:minorTickMark val="none"/>
        <c:tickLblPos val="none"/>
        <c:crossAx val="-1942821744"/>
        <c:crosses val="autoZero"/>
        <c:auto val="1"/>
        <c:lblOffset val="100"/>
        <c:baseTimeUnit val="years"/>
      </c:dateAx>
      <c:valAx>
        <c:axId val="-194282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81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49-4880-9302-9055F63C26F1}"/>
            </c:ext>
          </c:extLst>
        </c:ser>
        <c:dLbls>
          <c:showLegendKey val="0"/>
          <c:showVal val="0"/>
          <c:showCatName val="0"/>
          <c:showSerName val="0"/>
          <c:showPercent val="0"/>
          <c:showBubbleSize val="0"/>
        </c:dLbls>
        <c:gapWidth val="150"/>
        <c:axId val="-1942810864"/>
        <c:axId val="-194282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49-4880-9302-9055F63C26F1}"/>
            </c:ext>
          </c:extLst>
        </c:ser>
        <c:dLbls>
          <c:showLegendKey val="0"/>
          <c:showVal val="0"/>
          <c:showCatName val="0"/>
          <c:showSerName val="0"/>
          <c:showPercent val="0"/>
          <c:showBubbleSize val="0"/>
        </c:dLbls>
        <c:marker val="1"/>
        <c:smooth val="0"/>
        <c:axId val="-1942810864"/>
        <c:axId val="-1942821200"/>
      </c:lineChart>
      <c:dateAx>
        <c:axId val="-1942810864"/>
        <c:scaling>
          <c:orientation val="minMax"/>
        </c:scaling>
        <c:delete val="1"/>
        <c:axPos val="b"/>
        <c:numFmt formatCode="&quot;H&quot;yy" sourceLinked="1"/>
        <c:majorTickMark val="none"/>
        <c:minorTickMark val="none"/>
        <c:tickLblPos val="none"/>
        <c:crossAx val="-1942821200"/>
        <c:crosses val="autoZero"/>
        <c:auto val="1"/>
        <c:lblOffset val="100"/>
        <c:baseTimeUnit val="years"/>
      </c:dateAx>
      <c:valAx>
        <c:axId val="-194282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81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75-4951-9DD3-B621EAA5BF1C}"/>
            </c:ext>
          </c:extLst>
        </c:ser>
        <c:dLbls>
          <c:showLegendKey val="0"/>
          <c:showVal val="0"/>
          <c:showCatName val="0"/>
          <c:showSerName val="0"/>
          <c:showPercent val="0"/>
          <c:showBubbleSize val="0"/>
        </c:dLbls>
        <c:gapWidth val="150"/>
        <c:axId val="-1942820112"/>
        <c:axId val="-194281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75-4951-9DD3-B621EAA5BF1C}"/>
            </c:ext>
          </c:extLst>
        </c:ser>
        <c:dLbls>
          <c:showLegendKey val="0"/>
          <c:showVal val="0"/>
          <c:showCatName val="0"/>
          <c:showSerName val="0"/>
          <c:showPercent val="0"/>
          <c:showBubbleSize val="0"/>
        </c:dLbls>
        <c:marker val="1"/>
        <c:smooth val="0"/>
        <c:axId val="-1942820112"/>
        <c:axId val="-1942812496"/>
      </c:lineChart>
      <c:dateAx>
        <c:axId val="-1942820112"/>
        <c:scaling>
          <c:orientation val="minMax"/>
        </c:scaling>
        <c:delete val="1"/>
        <c:axPos val="b"/>
        <c:numFmt formatCode="&quot;H&quot;yy" sourceLinked="1"/>
        <c:majorTickMark val="none"/>
        <c:minorTickMark val="none"/>
        <c:tickLblPos val="none"/>
        <c:crossAx val="-1942812496"/>
        <c:crosses val="autoZero"/>
        <c:auto val="1"/>
        <c:lblOffset val="100"/>
        <c:baseTimeUnit val="years"/>
      </c:dateAx>
      <c:valAx>
        <c:axId val="-194281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82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94-4A45-8551-6859DED58521}"/>
            </c:ext>
          </c:extLst>
        </c:ser>
        <c:dLbls>
          <c:showLegendKey val="0"/>
          <c:showVal val="0"/>
          <c:showCatName val="0"/>
          <c:showSerName val="0"/>
          <c:showPercent val="0"/>
          <c:showBubbleSize val="0"/>
        </c:dLbls>
        <c:gapWidth val="150"/>
        <c:axId val="-1942811952"/>
        <c:axId val="-194281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94-4A45-8551-6859DED58521}"/>
            </c:ext>
          </c:extLst>
        </c:ser>
        <c:dLbls>
          <c:showLegendKey val="0"/>
          <c:showVal val="0"/>
          <c:showCatName val="0"/>
          <c:showSerName val="0"/>
          <c:showPercent val="0"/>
          <c:showBubbleSize val="0"/>
        </c:dLbls>
        <c:marker val="1"/>
        <c:smooth val="0"/>
        <c:axId val="-1942811952"/>
        <c:axId val="-1942811408"/>
      </c:lineChart>
      <c:dateAx>
        <c:axId val="-1942811952"/>
        <c:scaling>
          <c:orientation val="minMax"/>
        </c:scaling>
        <c:delete val="1"/>
        <c:axPos val="b"/>
        <c:numFmt formatCode="&quot;H&quot;yy" sourceLinked="1"/>
        <c:majorTickMark val="none"/>
        <c:minorTickMark val="none"/>
        <c:tickLblPos val="none"/>
        <c:crossAx val="-1942811408"/>
        <c:crosses val="autoZero"/>
        <c:auto val="1"/>
        <c:lblOffset val="100"/>
        <c:baseTimeUnit val="years"/>
      </c:dateAx>
      <c:valAx>
        <c:axId val="-194281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81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14-4666-9E02-A468D2BA1B60}"/>
            </c:ext>
          </c:extLst>
        </c:ser>
        <c:dLbls>
          <c:showLegendKey val="0"/>
          <c:showVal val="0"/>
          <c:showCatName val="0"/>
          <c:showSerName val="0"/>
          <c:showPercent val="0"/>
          <c:showBubbleSize val="0"/>
        </c:dLbls>
        <c:gapWidth val="150"/>
        <c:axId val="-1942819568"/>
        <c:axId val="-194281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14-4666-9E02-A468D2BA1B60}"/>
            </c:ext>
          </c:extLst>
        </c:ser>
        <c:dLbls>
          <c:showLegendKey val="0"/>
          <c:showVal val="0"/>
          <c:showCatName val="0"/>
          <c:showSerName val="0"/>
          <c:showPercent val="0"/>
          <c:showBubbleSize val="0"/>
        </c:dLbls>
        <c:marker val="1"/>
        <c:smooth val="0"/>
        <c:axId val="-1942819568"/>
        <c:axId val="-1942816304"/>
      </c:lineChart>
      <c:dateAx>
        <c:axId val="-1942819568"/>
        <c:scaling>
          <c:orientation val="minMax"/>
        </c:scaling>
        <c:delete val="1"/>
        <c:axPos val="b"/>
        <c:numFmt formatCode="&quot;H&quot;yy" sourceLinked="1"/>
        <c:majorTickMark val="none"/>
        <c:minorTickMark val="none"/>
        <c:tickLblPos val="none"/>
        <c:crossAx val="-1942816304"/>
        <c:crosses val="autoZero"/>
        <c:auto val="1"/>
        <c:lblOffset val="100"/>
        <c:baseTimeUnit val="years"/>
      </c:dateAx>
      <c:valAx>
        <c:axId val="-194281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81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145.65</c:v>
                </c:pt>
                <c:pt idx="1">
                  <c:v>141.26</c:v>
                </c:pt>
                <c:pt idx="2">
                  <c:v>132.52000000000001</c:v>
                </c:pt>
                <c:pt idx="3">
                  <c:v>122.66</c:v>
                </c:pt>
                <c:pt idx="4">
                  <c:v>113.22</c:v>
                </c:pt>
              </c:numCache>
            </c:numRef>
          </c:val>
          <c:extLst xmlns:c16r2="http://schemas.microsoft.com/office/drawing/2015/06/chart">
            <c:ext xmlns:c16="http://schemas.microsoft.com/office/drawing/2014/chart" uri="{C3380CC4-5D6E-409C-BE32-E72D297353CC}">
              <c16:uniqueId val="{00000000-827F-45AD-91F0-38A0E0C0BFF3}"/>
            </c:ext>
          </c:extLst>
        </c:ser>
        <c:dLbls>
          <c:showLegendKey val="0"/>
          <c:showVal val="0"/>
          <c:showCatName val="0"/>
          <c:showSerName val="0"/>
          <c:showPercent val="0"/>
          <c:showBubbleSize val="0"/>
        </c:dLbls>
        <c:gapWidth val="150"/>
        <c:axId val="-1942815216"/>
        <c:axId val="-194281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768.3</c:v>
                </c:pt>
                <c:pt idx="1">
                  <c:v>918.36</c:v>
                </c:pt>
                <c:pt idx="2">
                  <c:v>860.05</c:v>
                </c:pt>
                <c:pt idx="3">
                  <c:v>782.91</c:v>
                </c:pt>
                <c:pt idx="4">
                  <c:v>783.21</c:v>
                </c:pt>
              </c:numCache>
            </c:numRef>
          </c:val>
          <c:smooth val="0"/>
          <c:extLst xmlns:c16r2="http://schemas.microsoft.com/office/drawing/2015/06/chart">
            <c:ext xmlns:c16="http://schemas.microsoft.com/office/drawing/2014/chart" uri="{C3380CC4-5D6E-409C-BE32-E72D297353CC}">
              <c16:uniqueId val="{00000001-827F-45AD-91F0-38A0E0C0BFF3}"/>
            </c:ext>
          </c:extLst>
        </c:ser>
        <c:dLbls>
          <c:showLegendKey val="0"/>
          <c:showVal val="0"/>
          <c:showCatName val="0"/>
          <c:showSerName val="0"/>
          <c:showPercent val="0"/>
          <c:showBubbleSize val="0"/>
        </c:dLbls>
        <c:marker val="1"/>
        <c:smooth val="0"/>
        <c:axId val="-1942815216"/>
        <c:axId val="-1942815760"/>
      </c:lineChart>
      <c:dateAx>
        <c:axId val="-1942815216"/>
        <c:scaling>
          <c:orientation val="minMax"/>
        </c:scaling>
        <c:delete val="1"/>
        <c:axPos val="b"/>
        <c:numFmt formatCode="&quot;H&quot;yy" sourceLinked="1"/>
        <c:majorTickMark val="none"/>
        <c:minorTickMark val="none"/>
        <c:tickLblPos val="none"/>
        <c:crossAx val="-1942815760"/>
        <c:crosses val="autoZero"/>
        <c:auto val="1"/>
        <c:lblOffset val="100"/>
        <c:baseTimeUnit val="years"/>
      </c:dateAx>
      <c:valAx>
        <c:axId val="-194281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81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49.67</c:v>
                </c:pt>
                <c:pt idx="1">
                  <c:v>47.06</c:v>
                </c:pt>
                <c:pt idx="2">
                  <c:v>48.06</c:v>
                </c:pt>
                <c:pt idx="3">
                  <c:v>46.75</c:v>
                </c:pt>
                <c:pt idx="4">
                  <c:v>45.46</c:v>
                </c:pt>
              </c:numCache>
            </c:numRef>
          </c:val>
          <c:extLst xmlns:c16r2="http://schemas.microsoft.com/office/drawing/2015/06/chart">
            <c:ext xmlns:c16="http://schemas.microsoft.com/office/drawing/2014/chart" uri="{C3380CC4-5D6E-409C-BE32-E72D297353CC}">
              <c16:uniqueId val="{00000000-84B6-4837-8F1E-52E571A27F58}"/>
            </c:ext>
          </c:extLst>
        </c:ser>
        <c:dLbls>
          <c:showLegendKey val="0"/>
          <c:showVal val="0"/>
          <c:showCatName val="0"/>
          <c:showSerName val="0"/>
          <c:showPercent val="0"/>
          <c:showBubbleSize val="0"/>
        </c:dLbls>
        <c:gapWidth val="150"/>
        <c:axId val="-1942819024"/>
        <c:axId val="-194281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53.36</c:v>
                </c:pt>
                <c:pt idx="1">
                  <c:v>50.94</c:v>
                </c:pt>
                <c:pt idx="2">
                  <c:v>44.86</c:v>
                </c:pt>
                <c:pt idx="3">
                  <c:v>49.38</c:v>
                </c:pt>
                <c:pt idx="4">
                  <c:v>48.53</c:v>
                </c:pt>
              </c:numCache>
            </c:numRef>
          </c:val>
          <c:smooth val="0"/>
          <c:extLst xmlns:c16r2="http://schemas.microsoft.com/office/drawing/2015/06/chart">
            <c:ext xmlns:c16="http://schemas.microsoft.com/office/drawing/2014/chart" uri="{C3380CC4-5D6E-409C-BE32-E72D297353CC}">
              <c16:uniqueId val="{00000001-84B6-4837-8F1E-52E571A27F58}"/>
            </c:ext>
          </c:extLst>
        </c:ser>
        <c:dLbls>
          <c:showLegendKey val="0"/>
          <c:showVal val="0"/>
          <c:showCatName val="0"/>
          <c:showSerName val="0"/>
          <c:showPercent val="0"/>
          <c:showBubbleSize val="0"/>
        </c:dLbls>
        <c:marker val="1"/>
        <c:smooth val="0"/>
        <c:axId val="-1942819024"/>
        <c:axId val="-1942814128"/>
      </c:lineChart>
      <c:dateAx>
        <c:axId val="-1942819024"/>
        <c:scaling>
          <c:orientation val="minMax"/>
        </c:scaling>
        <c:delete val="1"/>
        <c:axPos val="b"/>
        <c:numFmt formatCode="&quot;H&quot;yy" sourceLinked="1"/>
        <c:majorTickMark val="none"/>
        <c:minorTickMark val="none"/>
        <c:tickLblPos val="none"/>
        <c:crossAx val="-1942814128"/>
        <c:crosses val="autoZero"/>
        <c:auto val="1"/>
        <c:lblOffset val="100"/>
        <c:baseTimeUnit val="years"/>
      </c:dateAx>
      <c:valAx>
        <c:axId val="-194281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81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333</c:v>
                </c:pt>
                <c:pt idx="1">
                  <c:v>351.07</c:v>
                </c:pt>
                <c:pt idx="2">
                  <c:v>349.85</c:v>
                </c:pt>
                <c:pt idx="3">
                  <c:v>368.21</c:v>
                </c:pt>
                <c:pt idx="4">
                  <c:v>383.89</c:v>
                </c:pt>
              </c:numCache>
            </c:numRef>
          </c:val>
          <c:extLst xmlns:c16r2="http://schemas.microsoft.com/office/drawing/2015/06/chart">
            <c:ext xmlns:c16="http://schemas.microsoft.com/office/drawing/2014/chart" uri="{C3380CC4-5D6E-409C-BE32-E72D297353CC}">
              <c16:uniqueId val="{00000000-94E6-462B-96F5-BBE1554293EA}"/>
            </c:ext>
          </c:extLst>
        </c:ser>
        <c:dLbls>
          <c:showLegendKey val="0"/>
          <c:showVal val="0"/>
          <c:showCatName val="0"/>
          <c:showSerName val="0"/>
          <c:showPercent val="0"/>
          <c:showBubbleSize val="0"/>
        </c:dLbls>
        <c:gapWidth val="150"/>
        <c:axId val="-1942816848"/>
        <c:axId val="-194280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347.38</c:v>
                </c:pt>
                <c:pt idx="1">
                  <c:v>371.2</c:v>
                </c:pt>
                <c:pt idx="2">
                  <c:v>496.36</c:v>
                </c:pt>
                <c:pt idx="3">
                  <c:v>316.97000000000003</c:v>
                </c:pt>
                <c:pt idx="4">
                  <c:v>326.17</c:v>
                </c:pt>
              </c:numCache>
            </c:numRef>
          </c:val>
          <c:smooth val="0"/>
          <c:extLst xmlns:c16r2="http://schemas.microsoft.com/office/drawing/2015/06/chart">
            <c:ext xmlns:c16="http://schemas.microsoft.com/office/drawing/2014/chart" uri="{C3380CC4-5D6E-409C-BE32-E72D297353CC}">
              <c16:uniqueId val="{00000001-94E6-462B-96F5-BBE1554293EA}"/>
            </c:ext>
          </c:extLst>
        </c:ser>
        <c:dLbls>
          <c:showLegendKey val="0"/>
          <c:showVal val="0"/>
          <c:showCatName val="0"/>
          <c:showSerName val="0"/>
          <c:showPercent val="0"/>
          <c:showBubbleSize val="0"/>
        </c:dLbls>
        <c:marker val="1"/>
        <c:smooth val="0"/>
        <c:axId val="-1942816848"/>
        <c:axId val="-1942809232"/>
      </c:lineChart>
      <c:dateAx>
        <c:axId val="-1942816848"/>
        <c:scaling>
          <c:orientation val="minMax"/>
        </c:scaling>
        <c:delete val="1"/>
        <c:axPos val="b"/>
        <c:numFmt formatCode="&quot;H&quot;yy" sourceLinked="1"/>
        <c:majorTickMark val="none"/>
        <c:minorTickMark val="none"/>
        <c:tickLblPos val="none"/>
        <c:crossAx val="-1942809232"/>
        <c:crosses val="autoZero"/>
        <c:auto val="1"/>
        <c:lblOffset val="100"/>
        <c:baseTimeUnit val="years"/>
      </c:dateAx>
      <c:valAx>
        <c:axId val="-194280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81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浜田市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個別排水処理</v>
      </c>
      <c r="Q8" s="40"/>
      <c r="R8" s="40"/>
      <c r="S8" s="40"/>
      <c r="T8" s="40"/>
      <c r="U8" s="40"/>
      <c r="V8" s="40"/>
      <c r="W8" s="40" t="str">
        <f>データ!L6</f>
        <v>L2</v>
      </c>
      <c r="X8" s="40"/>
      <c r="Y8" s="40"/>
      <c r="Z8" s="40"/>
      <c r="AA8" s="40"/>
      <c r="AB8" s="40"/>
      <c r="AC8" s="40"/>
      <c r="AD8" s="41" t="str">
        <f>データ!$M$6</f>
        <v>非設置</v>
      </c>
      <c r="AE8" s="41"/>
      <c r="AF8" s="41"/>
      <c r="AG8" s="41"/>
      <c r="AH8" s="41"/>
      <c r="AI8" s="41"/>
      <c r="AJ8" s="41"/>
      <c r="AK8" s="3"/>
      <c r="AL8" s="42">
        <f>データ!S6</f>
        <v>51546</v>
      </c>
      <c r="AM8" s="42"/>
      <c r="AN8" s="42"/>
      <c r="AO8" s="42"/>
      <c r="AP8" s="42"/>
      <c r="AQ8" s="42"/>
      <c r="AR8" s="42"/>
      <c r="AS8" s="42"/>
      <c r="AT8" s="35">
        <f>データ!T6</f>
        <v>690.68</v>
      </c>
      <c r="AU8" s="35"/>
      <c r="AV8" s="35"/>
      <c r="AW8" s="35"/>
      <c r="AX8" s="35"/>
      <c r="AY8" s="35"/>
      <c r="AZ8" s="35"/>
      <c r="BA8" s="35"/>
      <c r="BB8" s="35">
        <f>データ!U6</f>
        <v>74.63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0.12</v>
      </c>
      <c r="Q10" s="35"/>
      <c r="R10" s="35"/>
      <c r="S10" s="35"/>
      <c r="T10" s="35"/>
      <c r="U10" s="35"/>
      <c r="V10" s="35"/>
      <c r="W10" s="35">
        <f>データ!Q6</f>
        <v>100</v>
      </c>
      <c r="X10" s="35"/>
      <c r="Y10" s="35"/>
      <c r="Z10" s="35"/>
      <c r="AA10" s="35"/>
      <c r="AB10" s="35"/>
      <c r="AC10" s="35"/>
      <c r="AD10" s="42">
        <f>データ!R6</f>
        <v>3025</v>
      </c>
      <c r="AE10" s="42"/>
      <c r="AF10" s="42"/>
      <c r="AG10" s="42"/>
      <c r="AH10" s="42"/>
      <c r="AI10" s="42"/>
      <c r="AJ10" s="42"/>
      <c r="AK10" s="2"/>
      <c r="AL10" s="42">
        <f>データ!V6</f>
        <v>59</v>
      </c>
      <c r="AM10" s="42"/>
      <c r="AN10" s="42"/>
      <c r="AO10" s="42"/>
      <c r="AP10" s="42"/>
      <c r="AQ10" s="42"/>
      <c r="AR10" s="42"/>
      <c r="AS10" s="42"/>
      <c r="AT10" s="35">
        <f>データ!W6</f>
        <v>0.01</v>
      </c>
      <c r="AU10" s="35"/>
      <c r="AV10" s="35"/>
      <c r="AW10" s="35"/>
      <c r="AX10" s="35"/>
      <c r="AY10" s="35"/>
      <c r="AZ10" s="35"/>
      <c r="BA10" s="35"/>
      <c r="BB10" s="35">
        <f>データ!X6</f>
        <v>5900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【765.05】</v>
      </c>
      <c r="I86" s="12" t="str">
        <f>データ!CA6</f>
        <v>【48.97】</v>
      </c>
      <c r="J86" s="12" t="str">
        <f>データ!CL6</f>
        <v>【328.76】</v>
      </c>
      <c r="K86" s="12" t="str">
        <f>データ!CW6</f>
        <v>【224.12】</v>
      </c>
      <c r="L86" s="12" t="str">
        <f>データ!DH6</f>
        <v>【81.92】</v>
      </c>
      <c r="M86" s="12" t="s">
        <v>44</v>
      </c>
      <c r="N86" s="12" t="s">
        <v>44</v>
      </c>
      <c r="O86" s="12" t="str">
        <f>データ!EO6</f>
        <v>【-】</v>
      </c>
    </row>
  </sheetData>
  <sheetProtection algorithmName="SHA-512" hashValue="SjUMI7WIu0YSbIWIJVvWEGyzNk9Lms6CekHiXV79hvDM6Mx4PabtMgSFibLQnLQH9D+SW3f0mEPwiWq2xgYGrA==" saltValue="0FFZf2dBBa9fzdPAs6f2c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322024</v>
      </c>
      <c r="D6" s="19">
        <f t="shared" si="3"/>
        <v>47</v>
      </c>
      <c r="E6" s="19">
        <f t="shared" si="3"/>
        <v>18</v>
      </c>
      <c r="F6" s="19">
        <f t="shared" si="3"/>
        <v>1</v>
      </c>
      <c r="G6" s="19">
        <f t="shared" si="3"/>
        <v>0</v>
      </c>
      <c r="H6" s="19" t="str">
        <f t="shared" si="3"/>
        <v>島根県　浜田市</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0.12</v>
      </c>
      <c r="Q6" s="20">
        <f t="shared" si="3"/>
        <v>100</v>
      </c>
      <c r="R6" s="20">
        <f t="shared" si="3"/>
        <v>3025</v>
      </c>
      <c r="S6" s="20">
        <f t="shared" si="3"/>
        <v>51546</v>
      </c>
      <c r="T6" s="20">
        <f t="shared" si="3"/>
        <v>690.68</v>
      </c>
      <c r="U6" s="20">
        <f t="shared" si="3"/>
        <v>74.63</v>
      </c>
      <c r="V6" s="20">
        <f t="shared" si="3"/>
        <v>59</v>
      </c>
      <c r="W6" s="20">
        <f t="shared" si="3"/>
        <v>0.01</v>
      </c>
      <c r="X6" s="20">
        <f t="shared" si="3"/>
        <v>5900</v>
      </c>
      <c r="Y6" s="21">
        <f>IF(Y7="",NA(),Y7)</f>
        <v>93.43</v>
      </c>
      <c r="Z6" s="21">
        <f t="shared" ref="Z6:AH6" si="4">IF(Z7="",NA(),Z7)</f>
        <v>93.05</v>
      </c>
      <c r="AA6" s="21">
        <f t="shared" si="4"/>
        <v>92.35</v>
      </c>
      <c r="AB6" s="21">
        <f t="shared" si="4"/>
        <v>92.42</v>
      </c>
      <c r="AC6" s="21">
        <f t="shared" si="4"/>
        <v>92.48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145.65</v>
      </c>
      <c r="BG6" s="21">
        <f t="shared" ref="BG6:BO6" si="7">IF(BG7="",NA(),BG7)</f>
        <v>141.26</v>
      </c>
      <c r="BH6" s="21">
        <f t="shared" si="7"/>
        <v>132.52000000000001</v>
      </c>
      <c r="BI6" s="21">
        <f t="shared" si="7"/>
        <v>122.66</v>
      </c>
      <c r="BJ6" s="21">
        <f t="shared" si="7"/>
        <v>113.22</v>
      </c>
      <c r="BK6" s="21">
        <f t="shared" si="7"/>
        <v>768.3</v>
      </c>
      <c r="BL6" s="21">
        <f t="shared" si="7"/>
        <v>918.36</v>
      </c>
      <c r="BM6" s="21">
        <f t="shared" si="7"/>
        <v>860.05</v>
      </c>
      <c r="BN6" s="21">
        <f t="shared" si="7"/>
        <v>782.91</v>
      </c>
      <c r="BO6" s="21">
        <f t="shared" si="7"/>
        <v>783.21</v>
      </c>
      <c r="BP6" s="20" t="str">
        <f>IF(BP7="","",IF(BP7="-","【-】","【"&amp;SUBSTITUTE(TEXT(BP7,"#,##0.00"),"-","△")&amp;"】"))</f>
        <v>【765.05】</v>
      </c>
      <c r="BQ6" s="21">
        <f>IF(BQ7="",NA(),BQ7)</f>
        <v>49.67</v>
      </c>
      <c r="BR6" s="21">
        <f t="shared" ref="BR6:BZ6" si="8">IF(BR7="",NA(),BR7)</f>
        <v>47.06</v>
      </c>
      <c r="BS6" s="21">
        <f t="shared" si="8"/>
        <v>48.06</v>
      </c>
      <c r="BT6" s="21">
        <f t="shared" si="8"/>
        <v>46.75</v>
      </c>
      <c r="BU6" s="21">
        <f t="shared" si="8"/>
        <v>45.46</v>
      </c>
      <c r="BV6" s="21">
        <f t="shared" si="8"/>
        <v>53.36</v>
      </c>
      <c r="BW6" s="21">
        <f t="shared" si="8"/>
        <v>50.94</v>
      </c>
      <c r="BX6" s="21">
        <f t="shared" si="8"/>
        <v>44.86</v>
      </c>
      <c r="BY6" s="21">
        <f t="shared" si="8"/>
        <v>49.38</v>
      </c>
      <c r="BZ6" s="21">
        <f t="shared" si="8"/>
        <v>48.53</v>
      </c>
      <c r="CA6" s="20" t="str">
        <f>IF(CA7="","",IF(CA7="-","【-】","【"&amp;SUBSTITUTE(TEXT(CA7,"#,##0.00"),"-","△")&amp;"】"))</f>
        <v>【48.97】</v>
      </c>
      <c r="CB6" s="21">
        <f>IF(CB7="",NA(),CB7)</f>
        <v>333</v>
      </c>
      <c r="CC6" s="21">
        <f t="shared" ref="CC6:CK6" si="9">IF(CC7="",NA(),CC7)</f>
        <v>351.07</v>
      </c>
      <c r="CD6" s="21">
        <f t="shared" si="9"/>
        <v>349.85</v>
      </c>
      <c r="CE6" s="21">
        <f t="shared" si="9"/>
        <v>368.21</v>
      </c>
      <c r="CF6" s="21">
        <f t="shared" si="9"/>
        <v>383.89</v>
      </c>
      <c r="CG6" s="21">
        <f t="shared" si="9"/>
        <v>347.38</v>
      </c>
      <c r="CH6" s="21">
        <f t="shared" si="9"/>
        <v>371.2</v>
      </c>
      <c r="CI6" s="21">
        <f t="shared" si="9"/>
        <v>496.36</v>
      </c>
      <c r="CJ6" s="21">
        <f t="shared" si="9"/>
        <v>316.97000000000003</v>
      </c>
      <c r="CK6" s="21">
        <f t="shared" si="9"/>
        <v>326.17</v>
      </c>
      <c r="CL6" s="20" t="str">
        <f>IF(CL7="","",IF(CL7="-","【-】","【"&amp;SUBSTITUTE(TEXT(CL7,"#,##0.00"),"-","△")&amp;"】"))</f>
        <v>【328.76】</v>
      </c>
      <c r="CM6" s="21">
        <f>IF(CM7="",NA(),CM7)</f>
        <v>53.85</v>
      </c>
      <c r="CN6" s="21">
        <f t="shared" ref="CN6:CV6" si="10">IF(CN7="",NA(),CN7)</f>
        <v>50</v>
      </c>
      <c r="CO6" s="21">
        <f t="shared" si="10"/>
        <v>50</v>
      </c>
      <c r="CP6" s="21">
        <f t="shared" si="10"/>
        <v>57.69</v>
      </c>
      <c r="CQ6" s="21">
        <f t="shared" si="10"/>
        <v>50</v>
      </c>
      <c r="CR6" s="21">
        <f t="shared" si="10"/>
        <v>49.31</v>
      </c>
      <c r="CS6" s="21">
        <f t="shared" si="10"/>
        <v>47.29</v>
      </c>
      <c r="CT6" s="21">
        <f t="shared" si="10"/>
        <v>54.73</v>
      </c>
      <c r="CU6" s="21">
        <f t="shared" si="10"/>
        <v>46.36</v>
      </c>
      <c r="CV6" s="21">
        <f t="shared" si="10"/>
        <v>228.91</v>
      </c>
      <c r="CW6" s="20" t="str">
        <f>IF(CW7="","",IF(CW7="-","【-】","【"&amp;SUBSTITUTE(TEXT(CW7,"#,##0.00"),"-","△")&amp;"】"))</f>
        <v>【224.12】</v>
      </c>
      <c r="CX6" s="21">
        <f>IF(CX7="",NA(),CX7)</f>
        <v>100</v>
      </c>
      <c r="CY6" s="21">
        <f t="shared" ref="CY6:DG6" si="11">IF(CY7="",NA(),CY7)</f>
        <v>100</v>
      </c>
      <c r="CZ6" s="21">
        <f t="shared" si="11"/>
        <v>100</v>
      </c>
      <c r="DA6" s="21">
        <f t="shared" si="11"/>
        <v>100</v>
      </c>
      <c r="DB6" s="21">
        <f t="shared" si="11"/>
        <v>100</v>
      </c>
      <c r="DC6" s="21">
        <f t="shared" si="11"/>
        <v>57.28</v>
      </c>
      <c r="DD6" s="21">
        <f t="shared" si="11"/>
        <v>57.74</v>
      </c>
      <c r="DE6" s="21">
        <f t="shared" si="11"/>
        <v>54.72</v>
      </c>
      <c r="DF6" s="21">
        <f t="shared" si="11"/>
        <v>83.08</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322024</v>
      </c>
      <c r="D7" s="23">
        <v>47</v>
      </c>
      <c r="E7" s="23">
        <v>18</v>
      </c>
      <c r="F7" s="23">
        <v>1</v>
      </c>
      <c r="G7" s="23">
        <v>0</v>
      </c>
      <c r="H7" s="23" t="s">
        <v>98</v>
      </c>
      <c r="I7" s="23" t="s">
        <v>99</v>
      </c>
      <c r="J7" s="23" t="s">
        <v>100</v>
      </c>
      <c r="K7" s="23" t="s">
        <v>101</v>
      </c>
      <c r="L7" s="23" t="s">
        <v>102</v>
      </c>
      <c r="M7" s="23" t="s">
        <v>103</v>
      </c>
      <c r="N7" s="24" t="s">
        <v>104</v>
      </c>
      <c r="O7" s="24" t="s">
        <v>105</v>
      </c>
      <c r="P7" s="24">
        <v>0.12</v>
      </c>
      <c r="Q7" s="24">
        <v>100</v>
      </c>
      <c r="R7" s="24">
        <v>3025</v>
      </c>
      <c r="S7" s="24">
        <v>51546</v>
      </c>
      <c r="T7" s="24">
        <v>690.68</v>
      </c>
      <c r="U7" s="24">
        <v>74.63</v>
      </c>
      <c r="V7" s="24">
        <v>59</v>
      </c>
      <c r="W7" s="24">
        <v>0.01</v>
      </c>
      <c r="X7" s="24">
        <v>5900</v>
      </c>
      <c r="Y7" s="24">
        <v>93.43</v>
      </c>
      <c r="Z7" s="24">
        <v>93.05</v>
      </c>
      <c r="AA7" s="24">
        <v>92.35</v>
      </c>
      <c r="AB7" s="24">
        <v>92.42</v>
      </c>
      <c r="AC7" s="24">
        <v>92.48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145.65</v>
      </c>
      <c r="BG7" s="24">
        <v>141.26</v>
      </c>
      <c r="BH7" s="24">
        <v>132.52000000000001</v>
      </c>
      <c r="BI7" s="24">
        <v>122.66</v>
      </c>
      <c r="BJ7" s="24">
        <v>113.22</v>
      </c>
      <c r="BK7" s="24">
        <v>768.3</v>
      </c>
      <c r="BL7" s="24">
        <v>918.36</v>
      </c>
      <c r="BM7" s="24">
        <v>860.05</v>
      </c>
      <c r="BN7" s="24">
        <v>782.91</v>
      </c>
      <c r="BO7" s="24">
        <v>783.21</v>
      </c>
      <c r="BP7" s="24">
        <v>765.05</v>
      </c>
      <c r="BQ7" s="24">
        <v>49.67</v>
      </c>
      <c r="BR7" s="24">
        <v>47.06</v>
      </c>
      <c r="BS7" s="24">
        <v>48.06</v>
      </c>
      <c r="BT7" s="24">
        <v>46.75</v>
      </c>
      <c r="BU7" s="24">
        <v>45.46</v>
      </c>
      <c r="BV7" s="24">
        <v>53.36</v>
      </c>
      <c r="BW7" s="24">
        <v>50.94</v>
      </c>
      <c r="BX7" s="24">
        <v>44.86</v>
      </c>
      <c r="BY7" s="24">
        <v>49.38</v>
      </c>
      <c r="BZ7" s="24">
        <v>48.53</v>
      </c>
      <c r="CA7" s="24">
        <v>48.97</v>
      </c>
      <c r="CB7" s="24">
        <v>333</v>
      </c>
      <c r="CC7" s="24">
        <v>351.07</v>
      </c>
      <c r="CD7" s="24">
        <v>349.85</v>
      </c>
      <c r="CE7" s="24">
        <v>368.21</v>
      </c>
      <c r="CF7" s="24">
        <v>383.89</v>
      </c>
      <c r="CG7" s="24">
        <v>347.38</v>
      </c>
      <c r="CH7" s="24">
        <v>371.2</v>
      </c>
      <c r="CI7" s="24">
        <v>496.36</v>
      </c>
      <c r="CJ7" s="24">
        <v>316.97000000000003</v>
      </c>
      <c r="CK7" s="24">
        <v>326.17</v>
      </c>
      <c r="CL7" s="24">
        <v>328.76</v>
      </c>
      <c r="CM7" s="24">
        <v>53.85</v>
      </c>
      <c r="CN7" s="24">
        <v>50</v>
      </c>
      <c r="CO7" s="24">
        <v>50</v>
      </c>
      <c r="CP7" s="24">
        <v>57.69</v>
      </c>
      <c r="CQ7" s="24">
        <v>50</v>
      </c>
      <c r="CR7" s="24">
        <v>49.31</v>
      </c>
      <c r="CS7" s="24">
        <v>47.29</v>
      </c>
      <c r="CT7" s="24">
        <v>54.73</v>
      </c>
      <c r="CU7" s="24">
        <v>46.36</v>
      </c>
      <c r="CV7" s="24">
        <v>228.91</v>
      </c>
      <c r="CW7" s="24">
        <v>224.12</v>
      </c>
      <c r="CX7" s="24">
        <v>100</v>
      </c>
      <c r="CY7" s="24">
        <v>100</v>
      </c>
      <c r="CZ7" s="24">
        <v>100</v>
      </c>
      <c r="DA7" s="24">
        <v>100</v>
      </c>
      <c r="DB7" s="24">
        <v>100</v>
      </c>
      <c r="DC7" s="24">
        <v>57.28</v>
      </c>
      <c r="DD7" s="24">
        <v>57.74</v>
      </c>
      <c r="DE7" s="24">
        <v>54.72</v>
      </c>
      <c r="DF7" s="24">
        <v>83.08</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2023-01-24T07:10:27Z</cp:lastPrinted>
  <dcterms:created xsi:type="dcterms:W3CDTF">2022-12-01T02:10:31Z</dcterms:created>
  <dcterms:modified xsi:type="dcterms:W3CDTF">2023-02-06T06:00:02Z</dcterms:modified>
  <cp:category/>
</cp:coreProperties>
</file>