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4年度\G01各課提出\総務部\財政課\R5.2.3〆　公営企業に係る「経営比較分析表」の分析等について\公共\"/>
    </mc:Choice>
  </mc:AlternateContent>
  <workbookProtection workbookAlgorithmName="SHA-512" workbookHashValue="pBlZCAusp/BO7fTSf9uycCmztIhQzZOcBaP/7rtgjLrotAKujlZ+GamRZ1ZY3EEKZYt5iepJ4k1X4oXbRz9/6w==" workbookSaltValue="aCZsq+g/4ncTENZA+4PxJ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<sst xmlns="http://schemas.openxmlformats.org/spreadsheetml/2006/main" count="297" uniqueCount="116">
  <si>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</si>
  <si>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</si>
  <si>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</si>
  <si>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</si>
  <si>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</si>
  <si>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</si>
  <si>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</si>
  <si>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</si>
  <si>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</si>
  <si>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</si>
  <si>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</si>
  <si>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</si>
  <si>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</si>
  <si>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</si>
  <si>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</si>
  <si>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</si>
  <si>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</si>
  <si>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</si>
  <si>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</si>
  <si>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</si>
  <si>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</si>
  <si>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</si>
  <si>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</si>
  <si>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</si>
  <si>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</si>
  <si>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</si>
  <si>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</si>
  <si>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</si>
  <si>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</si>
  <si>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</si>
  <si>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</si>
  <si>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</si>
  <si>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</si>
  <si>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</si>
  <si>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</si>
  <si>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</si>
  <si>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</si>
  <si>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</si>
  <si>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</si>
  <si>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</si>
  <si>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</si>
  <si>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</si>
  <si>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</si>
  <si>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</si>
  <si>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</si>
  <si>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</si>
  <si>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</si>
  <si>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</si>
  <si>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</si>
  <si>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</si>
  <si>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</si>
  <si>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</si>
  <si>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</si>
  <si>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</si>
  <si>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</si>
  <si>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</si>
  <si>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</si>
  <si>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</si>
  <si>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</si>
  <si>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</si>
  <si>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</si>
  <si>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</si>
  <si>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</si>
  <si>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</si>
  <si>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</si>
  <si>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</si>
  <si>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</si>
  <si>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</si>
  <si>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</si>
  <si>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</si>
  <si>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</si>
  <si>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</si>
  <si>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</si>
  <si>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</si>
  <si>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</si>
  <si>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</si>
  <si>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</si>
  <si>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</si>
  <si>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</si>
  <si>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</si>
  <si>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</si>
  <si>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</si>
  <si>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</si>
  <si>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</si>
  <si>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</si>
  <si>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</si>
  <si>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</si>
  <si>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</si>
  <si>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</si>
  <si>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</si>
  <si>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</si>
  <si>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</si>
  <si>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</si>
  <si>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</si>
  <si>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</si>
  <si>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</si>
  <si>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</si>
  <si>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</si>
  <si>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</si>
  <si>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</si>
  <si>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</si>
  <si>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</si>
  <si>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</si>
  <si>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</si>
  <si>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</si>
  <si>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</si>
  <si>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</si>
  <si>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</si>
  <si>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</si>
  <si>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</si>
  <si>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</si>
  <si>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</si>
  <si>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</si>
  <si>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に比べ、高い割合となっている。これは、資産取得から15年以上経過し、機器類が法定耐用年数に達していることが主要因であるが、減価償却により留保した資金は全て起債の償還に充てており、改修のための財源は確保できていない。
　処理施設の電気、機械設備は老朽化が進んでいるため、設備の更新需用が増加しており、今後もストックマネジメント計画に基づき施設の改築更新を行っていく必要がある。
※③管渠改善率(％)のR2年度決算数値については、入力に誤りがあったため、正しい管渠改善率は0.00％である。
　</t>
    <rPh sb="1" eb="3">
      <t>ユウケイ</t>
    </rPh>
    <rPh sb="3" eb="5">
      <t>コテイ</t>
    </rPh>
    <rPh sb="5" eb="7">
      <t>シサン</t>
    </rPh>
    <rPh sb="7" eb="9">
      <t>ゲンカ</t>
    </rPh>
    <rPh sb="9" eb="11">
      <t>ショウキャク</t>
    </rPh>
    <rPh sb="11" eb="12">
      <t>リツ</t>
    </rPh>
    <rPh sb="14" eb="16">
      <t>ルイジ</t>
    </rPh>
    <rPh sb="16" eb="18">
      <t>ダンタイ</t>
    </rPh>
    <rPh sb="19" eb="20">
      <t>クラ</t>
    </rPh>
    <rPh sb="22" eb="23">
      <t>タカ</t>
    </rPh>
    <rPh sb="24" eb="26">
      <t>ワリアイ</t>
    </rPh>
    <rPh sb="37" eb="39">
      <t>シサン</t>
    </rPh>
    <rPh sb="39" eb="41">
      <t>シュトク</t>
    </rPh>
    <rPh sb="45" eb="48">
      <t>ネンイジョウ</t>
    </rPh>
    <rPh sb="48" eb="50">
      <t>ケイカ</t>
    </rPh>
    <rPh sb="209" eb="211">
      <t>カンキョ</t>
    </rPh>
    <rPh sb="211" eb="213">
      <t>カイゼン</t>
    </rPh>
    <rPh sb="232" eb="234">
      <t>ニュウリョク</t>
    </rPh>
    <phoneticPr fontId="4"/>
  </si>
  <si>
    <t xml:space="preserve">　総収益のうち、一般会計からの繰入金が大半を占めており、基準内繰入である高資本費対策に要する経費や分流式下水道等に要する経費以外にも、いわゆる赤字補填分の基準外繰入を受け入れて経営を行っている。
  令和2年度から地方公営企業法を適用したことで把握が可能となった経営状況を、令和4年度に改定予定の経営戦略に反映し、経営の健全化と投資の効率化の取り組みを進め、将来にわたり持続可能な事業運営の構築を目指す。
</t>
    <phoneticPr fontId="4"/>
  </si>
  <si>
    <t xml:space="preserve">　本市の特定環境保全公共下水道事業は、令和2年度から地方公営企業法を適用した。
　本事業の⑧水洗化率は、国府処理区の水洗化率が低率であることから、約77％と類似団体と比べて低い水準である。有収水量も低く、⑥汚水処理原価が類似団体・全国平均を上回り、⑤経費回収率は100％を下回っているが、汚水処理の効率化を目的として集落排水の一部と統合を行ったことや、火力発電所建設工事による特殊需要の影響などにより、前年度と比べ改善されている。
　③短期的な債務に対する支払い能力を表す流動比率は、100％を大きく下回っている。大きな要因としては、必要最低限の現金しか保有しておらず、期中の資金不足は一般会計からの一時借入金で賄う資金計画となっていることがある。
　経営改善及び公共用水域の水質保全のため、接続促進を行い、使用料収入及び水洗化率の向上を早期に図ることが課題である。あわせて汚水処理費の削減に努め、健全経営を目指す必要がある。
</t>
    <rPh sb="99" eb="100">
      <t>ヒク</t>
    </rPh>
    <rPh sb="163" eb="165">
      <t>イチブ</t>
    </rPh>
    <rPh sb="359" eb="360">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</si>
</sst>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99.51</c:v>
                </c:pt>
                <c:pt idx="4">
                  <c:v>0.84</c:v>
                </c:pt>
              </c:numCache>
            </c:numRef>
          </c:val>
          <c:extLst>
            <c:ext xmlns:c16="http://schemas.microsoft.com/office/drawing/2014/chart" uri="{C3380CC4-5D6E-409C-BE32-E72D297353CC}">
              <c16:uniqueId val="{00000000-B127-41BC-B3D4-6FBB59BAF3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B127-41BC-B3D4-6FBB59BAF3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44.51</c:v>
                </c:pt>
                <c:pt idx="4">
                  <c:v>49.06</c:v>
                </c:pt>
              </c:numCache>
            </c:numRef>
          </c:val>
          <c:extLst>
            <c:ext xmlns:c16="http://schemas.microsoft.com/office/drawing/2014/chart" uri="{C3380CC4-5D6E-409C-BE32-E72D297353CC}">
              <c16:uniqueId val="{00000000-8154-41AF-BC78-8CFCBF7F60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8154-41AF-BC78-8CFCBF7F60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74.25</c:v>
                </c:pt>
                <c:pt idx="4">
                  <c:v>76.77</c:v>
                </c:pt>
              </c:numCache>
            </c:numRef>
          </c:val>
          <c:extLst>
            <c:ext xmlns:c16="http://schemas.microsoft.com/office/drawing/2014/chart" uri="{C3380CC4-5D6E-409C-BE32-E72D297353CC}">
              <c16:uniqueId val="{00000000-C21D-4841-928B-A8600D69F3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C21D-4841-928B-A8600D69F3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103.09</c:v>
                </c:pt>
                <c:pt idx="4">
                  <c:v>99.62</c:v>
                </c:pt>
              </c:numCache>
            </c:numRef>
          </c:val>
          <c:extLst>
            <c:ext xmlns:c16="http://schemas.microsoft.com/office/drawing/2014/chart" uri="{C3380CC4-5D6E-409C-BE32-E72D297353CC}">
              <c16:uniqueId val="{00000000-91A0-41B8-A06A-3841BB7269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1A0-41B8-A06A-3841BB7269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39.229999999999997</c:v>
                </c:pt>
                <c:pt idx="4">
                  <c:v>42.6</c:v>
                </c:pt>
              </c:numCache>
            </c:numRef>
          </c:val>
          <c:extLst>
            <c:ext xmlns:c16="http://schemas.microsoft.com/office/drawing/2014/chart" uri="{C3380CC4-5D6E-409C-BE32-E72D297353CC}">
              <c16:uniqueId val="{00000000-1BD7-4096-9ADA-26F26340C0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1BD7-4096-9ADA-26F26340C0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063-4D5F-82E3-A7BA8444A3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1063-4D5F-82E3-A7BA8444A3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D7-42E5-88BD-4F12A1ACC5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EAD7-42E5-88BD-4F12A1ACC5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9.5299999999999994</c:v>
                </c:pt>
                <c:pt idx="4">
                  <c:v>17.440000000000001</c:v>
                </c:pt>
              </c:numCache>
            </c:numRef>
          </c:val>
          <c:extLst>
            <c:ext xmlns:c16="http://schemas.microsoft.com/office/drawing/2014/chart" uri="{C3380CC4-5D6E-409C-BE32-E72D297353CC}">
              <c16:uniqueId val="{00000000-9DD7-4002-BCC1-BEF8592B49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9DD7-4002-BCC1-BEF8592B49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403.54</c:v>
                </c:pt>
                <c:pt idx="4">
                  <c:v>372.42</c:v>
                </c:pt>
              </c:numCache>
            </c:numRef>
          </c:val>
          <c:extLst>
            <c:ext xmlns:c16="http://schemas.microsoft.com/office/drawing/2014/chart" uri="{C3380CC4-5D6E-409C-BE32-E72D297353CC}">
              <c16:uniqueId val="{00000000-339D-450C-9D30-BB09E7191D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339D-450C-9D30-BB09E7191D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58.05</c:v>
                </c:pt>
                <c:pt idx="4">
                  <c:v>71.239999999999995</c:v>
                </c:pt>
              </c:numCache>
            </c:numRef>
          </c:val>
          <c:extLst>
            <c:ext xmlns:c16="http://schemas.microsoft.com/office/drawing/2014/chart" uri="{C3380CC4-5D6E-409C-BE32-E72D297353CC}">
              <c16:uniqueId val="{00000000-A689-44B1-B17E-4CCB1ED6BE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A689-44B1-B17E-4CCB1ED6BE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297.19</c:v>
                </c:pt>
                <c:pt idx="4">
                  <c:v>241.83</c:v>
                </c:pt>
              </c:numCache>
            </c:numRef>
          </c:val>
          <c:extLst>
            <c:ext xmlns:c16="http://schemas.microsoft.com/office/drawing/2014/chart" uri="{C3380CC4-5D6E-409C-BE32-E72D297353CC}">
              <c16:uniqueId val="{00000000-C8DA-4B14-99FA-264911AF72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C8DA-4B14-99FA-264911AF72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浜田市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51546</v>
      </c>
      <c r="AM8" s="45"/>
      <c r="AN8" s="45"/>
      <c r="AO8" s="45"/>
      <c r="AP8" s="45"/>
      <c r="AQ8" s="45"/>
      <c r="AR8" s="45"/>
      <c r="AS8" s="45"/>
      <c r="AT8" s="46">
        <f>データ!T6</f>
        <v>690.68</v>
      </c>
      <c r="AU8" s="46"/>
      <c r="AV8" s="46"/>
      <c r="AW8" s="46"/>
      <c r="AX8" s="46"/>
      <c r="AY8" s="46"/>
      <c r="AZ8" s="46"/>
      <c r="BA8" s="46"/>
      <c r="BB8" s="46">
        <f>データ!U6</f>
        <v>74.63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49.89</v>
      </c>
      <c r="J10" s="46"/>
      <c r="K10" s="46"/>
      <c r="L10" s="46"/>
      <c r="M10" s="46"/>
      <c r="N10" s="46"/>
      <c r="O10" s="46"/>
      <c r="P10" s="46">
        <f>データ!P6</f>
        <v>13.43</v>
      </c>
      <c r="Q10" s="46"/>
      <c r="R10" s="46"/>
      <c r="S10" s="46"/>
      <c r="T10" s="46"/>
      <c r="U10" s="46"/>
      <c r="V10" s="46"/>
      <c r="W10" s="46">
        <f>データ!Q6</f>
        <v>100</v>
      </c>
      <c r="X10" s="46"/>
      <c r="Y10" s="46"/>
      <c r="Z10" s="46"/>
      <c r="AA10" s="46"/>
      <c r="AB10" s="46"/>
      <c r="AC10" s="46"/>
      <c r="AD10" s="45">
        <f>データ!R6</f>
        <v>3025</v>
      </c>
      <c r="AE10" s="45"/>
      <c r="AF10" s="45"/>
      <c r="AG10" s="45"/>
      <c r="AH10" s="45"/>
      <c r="AI10" s="45"/>
      <c r="AJ10" s="45"/>
      <c r="AK10" s="2"/>
      <c r="AL10" s="45">
        <f>データ!V6</f>
        <v>6857</v>
      </c>
      <c r="AM10" s="45"/>
      <c r="AN10" s="45"/>
      <c r="AO10" s="45"/>
      <c r="AP10" s="45"/>
      <c r="AQ10" s="45"/>
      <c r="AR10" s="45"/>
      <c r="AS10" s="45"/>
      <c r="AT10" s="46">
        <f>データ!W6</f>
        <v>2.44</v>
      </c>
      <c r="AU10" s="46"/>
      <c r="AV10" s="46"/>
      <c r="AW10" s="46"/>
      <c r="AX10" s="46"/>
      <c r="AY10" s="46"/>
      <c r="AZ10" s="46"/>
      <c r="BA10" s="46"/>
      <c r="BB10" s="46">
        <f>データ!X6</f>
        <v>2810.25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D70pz9mHY88FvPXCVTfF6TsFdilA6oxPSRoVx7pisUXwPjNbk63nBCr6KTngZw45/PurPpOhifJhnJs3gZ1mVw==" saltValue="3NRBiuGcm/Jsn5TmRk0l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322024</v>
      </c>
      <c r="D6" s="19">
        <f t="shared" si="3"/>
        <v>46</v>
      </c>
      <c r="E6" s="19">
        <f t="shared" si="3"/>
        <v>17</v>
      </c>
      <c r="F6" s="19">
        <f t="shared" si="3"/>
        <v>4</v>
      </c>
      <c r="G6" s="19">
        <f t="shared" si="3"/>
        <v>0</v>
      </c>
      <c r="H6" s="19" t="str">
        <f t="shared" si="3"/>
        <v>島根県　浜田市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49.89</v>
      </c>
      <c r="P6" s="20">
        <f t="shared" si="3"/>
        <v>13.43</v>
      </c>
      <c r="Q6" s="20">
        <f t="shared" si="3"/>
        <v>100</v>
      </c>
      <c r="R6" s="20">
        <f t="shared" si="3"/>
        <v>3025</v>
      </c>
      <c r="S6" s="20">
        <f t="shared" si="3"/>
        <v>51546</v>
      </c>
      <c r="T6" s="20">
        <f t="shared" si="3"/>
        <v>690.68</v>
      </c>
      <c r="U6" s="20">
        <f t="shared" si="3"/>
        <v>74.63</v>
      </c>
      <c r="V6" s="20">
        <f t="shared" si="3"/>
        <v>6857</v>
      </c>
      <c r="W6" s="20">
        <f t="shared" si="3"/>
        <v>2.44</v>
      </c>
      <c r="X6" s="20">
        <f t="shared" si="3"/>
        <v>2810.25</v>
      </c>
      <c r="Y6" s="21" t="str">
        <f>IF(Y7="",NA(),Y7)</f>
        <v>-</v>
      </c>
      <c r="Z6" s="21" t="str">
        <f t="shared" ref="Z6:AH6" si="4">IF(Z7="",NA(),Z7)</f>
        <v>-</v>
      </c>
      <c r="AA6" s="21" t="str">
        <f t="shared" si="4"/>
        <v>-</v>
      </c>
      <c r="AB6" s="21">
        <f t="shared" si="4"/>
        <v>103.09</v>
      </c>
      <c r="AC6" s="21">
        <f t="shared" si="4"/>
        <v>99.62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9.5299999999999994</v>
      </c>
      <c r="AY6" s="21">
        <f t="shared" si="6"/>
        <v>17.440000000000001</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403.54</v>
      </c>
      <c r="BJ6" s="21">
        <f t="shared" si="7"/>
        <v>372.42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58.05</v>
      </c>
      <c r="BU6" s="21">
        <f t="shared" si="8"/>
        <v>71.239999999999995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297.19</v>
      </c>
      <c r="CF6" s="21">
        <f t="shared" si="9"/>
        <v>241.83</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44.51</v>
      </c>
      <c r="CQ6" s="21">
        <f t="shared" si="10"/>
        <v>49.06</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74.25</v>
      </c>
      <c r="DB6" s="21">
        <f t="shared" si="11"/>
        <v>76.77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39.229999999999997</v>
      </c>
      <c r="DM6" s="21">
        <f t="shared" si="12"/>
        <v>42.6</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99.51</v>
      </c>
      <c r="EI6" s="21">
        <f t="shared" si="14"/>
        <v>0.84</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322024</v>
      </c>
      <c r="D7" s="23">
        <v>46</v>
      </c>
      <c r="E7" s="23">
        <v>17</v>
      </c>
      <c r="F7" s="23">
        <v>4</v>
      </c>
      <c r="G7" s="23">
        <v>0</v>
      </c>
      <c r="H7" s="23" t="s">
        <v>96</v>
      </c>
      <c r="I7" s="23" t="s">
        <v>97</v>
      </c>
      <c r="J7" s="23" t="s">
        <v>98</v>
      </c>
      <c r="K7" s="23" t="s">
        <v>99</v>
      </c>
      <c r="L7" s="23" t="s">
        <v>100</v>
      </c>
      <c r="M7" s="23" t="s">
        <v>101</v>
      </c>
      <c r="N7" s="24" t="s">
        <v>102</v>
      </c>
      <c r="O7" s="24">
        <v>49.89</v>
      </c>
      <c r="P7" s="24">
        <v>13.43</v>
      </c>
      <c r="Q7" s="24">
        <v>100</v>
      </c>
      <c r="R7" s="24">
        <v>3025</v>
      </c>
      <c r="S7" s="24">
        <v>51546</v>
      </c>
      <c r="T7" s="24">
        <v>690.68</v>
      </c>
      <c r="U7" s="24">
        <v>74.63</v>
      </c>
      <c r="V7" s="24">
        <v>6857</v>
      </c>
      <c r="W7" s="24">
        <v>2.44</v>
      </c>
      <c r="X7" s="24">
        <v>2810.25</v>
      </c>
      <c r="Y7" s="24" t="s">
        <v>102</v>
      </c>
      <c r="Z7" s="24" t="s">
        <v>102</v>
      </c>
      <c r="AA7" s="24" t="s">
        <v>102</v>
      </c>
      <c r="AB7" s="24">
        <v>103.09</v>
      </c>
      <c r="AC7" s="24">
        <v>99.62</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9.5299999999999994</v>
      </c>
      <c r="AY7" s="24">
        <v>17.440000000000001</v>
      </c>
      <c r="AZ7" s="24" t="s">
        <v>102</v>
      </c>
      <c r="BA7" s="24" t="s">
        <v>102</v>
      </c>
      <c r="BB7" s="24" t="s">
        <v>102</v>
      </c>
      <c r="BC7" s="24">
        <v>44.24</v>
      </c>
      <c r="BD7" s="24">
        <v>43.07</v>
      </c>
      <c r="BE7" s="24">
        <v>44.07</v>
      </c>
      <c r="BF7" s="24" t="s">
        <v>102</v>
      </c>
      <c r="BG7" s="24" t="s">
        <v>102</v>
      </c>
      <c r="BH7" s="24" t="s">
        <v>102</v>
      </c>
      <c r="BI7" s="24">
        <v>403.54</v>
      </c>
      <c r="BJ7" s="24">
        <v>372.42</v>
      </c>
      <c r="BK7" s="24" t="s">
        <v>102</v>
      </c>
      <c r="BL7" s="24" t="s">
        <v>102</v>
      </c>
      <c r="BM7" s="24" t="s">
        <v>102</v>
      </c>
      <c r="BN7" s="24">
        <v>1258.43</v>
      </c>
      <c r="BO7" s="24">
        <v>1163.75</v>
      </c>
      <c r="BP7" s="24">
        <v>1201.79</v>
      </c>
      <c r="BQ7" s="24" t="s">
        <v>102</v>
      </c>
      <c r="BR7" s="24" t="s">
        <v>102</v>
      </c>
      <c r="BS7" s="24" t="s">
        <v>102</v>
      </c>
      <c r="BT7" s="24">
        <v>58.05</v>
      </c>
      <c r="BU7" s="24">
        <v>71.239999999999995</v>
      </c>
      <c r="BV7" s="24" t="s">
        <v>102</v>
      </c>
      <c r="BW7" s="24" t="s">
        <v>102</v>
      </c>
      <c r="BX7" s="24" t="s">
        <v>102</v>
      </c>
      <c r="BY7" s="24">
        <v>73.36</v>
      </c>
      <c r="BZ7" s="24">
        <v>72.599999999999994</v>
      </c>
      <c r="CA7" s="24">
        <v>75.31</v>
      </c>
      <c r="CB7" s="24" t="s">
        <v>102</v>
      </c>
      <c r="CC7" s="24" t="s">
        <v>102</v>
      </c>
      <c r="CD7" s="24" t="s">
        <v>102</v>
      </c>
      <c r="CE7" s="24">
        <v>297.19</v>
      </c>
      <c r="CF7" s="24">
        <v>241.83</v>
      </c>
      <c r="CG7" s="24" t="s">
        <v>102</v>
      </c>
      <c r="CH7" s="24" t="s">
        <v>102</v>
      </c>
      <c r="CI7" s="24" t="s">
        <v>102</v>
      </c>
      <c r="CJ7" s="24">
        <v>224.88</v>
      </c>
      <c r="CK7" s="24">
        <v>228.64</v>
      </c>
      <c r="CL7" s="24">
        <v>216.39</v>
      </c>
      <c r="CM7" s="24" t="s">
        <v>102</v>
      </c>
      <c r="CN7" s="24" t="s">
        <v>102</v>
      </c>
      <c r="CO7" s="24" t="s">
        <v>102</v>
      </c>
      <c r="CP7" s="24">
        <v>44.51</v>
      </c>
      <c r="CQ7" s="24">
        <v>49.06</v>
      </c>
      <c r="CR7" s="24" t="s">
        <v>102</v>
      </c>
      <c r="CS7" s="24" t="s">
        <v>102</v>
      </c>
      <c r="CT7" s="24" t="s">
        <v>102</v>
      </c>
      <c r="CU7" s="24">
        <v>42.4</v>
      </c>
      <c r="CV7" s="24">
        <v>42.28</v>
      </c>
      <c r="CW7" s="24">
        <v>42.57</v>
      </c>
      <c r="CX7" s="24" t="s">
        <v>102</v>
      </c>
      <c r="CY7" s="24" t="s">
        <v>102</v>
      </c>
      <c r="CZ7" s="24" t="s">
        <v>102</v>
      </c>
      <c r="DA7" s="24">
        <v>74.25</v>
      </c>
      <c r="DB7" s="24">
        <v>76.77</v>
      </c>
      <c r="DC7" s="24" t="s">
        <v>102</v>
      </c>
      <c r="DD7" s="24" t="s">
        <v>102</v>
      </c>
      <c r="DE7" s="24" t="s">
        <v>102</v>
      </c>
      <c r="DF7" s="24">
        <v>84.19</v>
      </c>
      <c r="DG7" s="24">
        <v>84.34</v>
      </c>
      <c r="DH7" s="24">
        <v>85.24</v>
      </c>
      <c r="DI7" s="24" t="s">
        <v>102</v>
      </c>
      <c r="DJ7" s="24" t="s">
        <v>102</v>
      </c>
      <c r="DK7" s="24" t="s">
        <v>102</v>
      </c>
      <c r="DL7" s="24">
        <v>39.229999999999997</v>
      </c>
      <c r="DM7" s="24">
        <v>42.6</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99.51</v>
      </c>
      <c r="EI7" s="24">
        <v>0.84</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竹田 かすみ</cp:lastModifiedBy>
  <cp:lastPrinted>2023-01-26T08:03:18Z</cp:lastPrinted>
  <dcterms:created xsi:type="dcterms:W3CDTF">2022-12-01T01:30:17Z</dcterms:created>
  <dcterms:modified xsi:type="dcterms:W3CDTF">2023-01-26T08:07:43Z</dcterms:modified>
  <cp:category/>
</cp:coreProperties>
</file>