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sgfsv.sg.local\財務係\05-1　経営分析表\R3決算\02　R3決算\230116公営企業に係る「経営比較分析表」の分析等について\03打ち返し0216\02回答（特環、農集、漁集）\02回答（提出）\"/>
    </mc:Choice>
  </mc:AlternateContent>
  <xr:revisionPtr revIDLastSave="0" documentId="8_{B481FF6F-A089-42A6-B99B-9BA83B5BC828}" xr6:coauthVersionLast="47" xr6:coauthVersionMax="47" xr10:uidLastSave="{00000000-0000-0000-0000-000000000000}"/>
  <workbookProtection workbookAlgorithmName="SHA-512" workbookHashValue="z2ssLZMx/gBRij6UvUtRX2jQGJmk38gkpEtAvu1UHEnjKM/Y96BLZZkRbYK87R1kBzZabV9n0GYN973U4yaSHg==" workbookSaltValue="79rHm3WHHCNciH0mZHtFUA=="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P10" i="4" s="1"/>
  <c r="O6" i="5"/>
  <c r="N6" i="5"/>
  <c r="B10" i="4" s="1"/>
  <c r="M6" i="5"/>
  <c r="AD8" i="4" s="1"/>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H85" i="4"/>
  <c r="G85" i="4"/>
  <c r="E85" i="4"/>
  <c r="BB10" i="4"/>
  <c r="AT10" i="4"/>
  <c r="AD10" i="4"/>
  <c r="I10" i="4"/>
  <c r="AT8" i="4"/>
  <c r="AL8" i="4"/>
  <c r="W8" i="4"/>
  <c r="I8" i="4"/>
  <c r="B8" i="4"/>
  <c r="B6" i="4"/>
</calcChain>
</file>

<file path=xl/sharedStrings.xml><?xml version="1.0" encoding="utf-8"?>
<sst xmlns="http://schemas.openxmlformats.org/spreadsheetml/2006/main" count="231" uniqueCount="118">
  <si>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</si>
  <si>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</si>
  <si>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</si>
  <si>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</si>
  <si>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</si>
  <si>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</si>
  <si>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</si>
  <si>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</si>
  <si>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</si>
  <si>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</si>
  <si>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</si>
  <si>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</si>
  <si>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</si>
  <si>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</si>
  <si>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</si>
  <si>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</si>
  <si>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</si>
  <si>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</si>
  <si>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</si>
  <si>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</si>
  <si>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</si>
  <si>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</si>
  <si>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</si>
  <si>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</si>
  <si>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</si>
  <si>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</si>
  <si>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</si>
  <si>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</si>
  <si>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</si>
  <si>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</si>
  <si>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</si>
  <si>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</si>
  <si>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</si>
  <si>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</si>
  <si>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</si>
  <si>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</si>
  <si>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</si>
  <si>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</si>
  <si>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</si>
  <si>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</si>
  <si>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</si>
  <si>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</si>
  <si>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</si>
  <si>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</si>
  <si>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</si>
  <si>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</si>
  <si>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</si>
  <si>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</si>
  <si>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</si>
  <si>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</si>
  <si>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</si>
  <si>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</si>
  <si>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</si>
  <si>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</si>
  <si>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</si>
  <si>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</si>
  <si>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</si>
  <si>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</si>
  <si>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</si>
  <si>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</si>
  <si>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</si>
  <si>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</si>
  <si>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</si>
  <si>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</si>
  <si>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</si>
  <si>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</si>
  <si>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</si>
  <si>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</si>
  <si>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</si>
  <si>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</si>
  <si>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</si>
  <si>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</si>
  <si>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</si>
  <si>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</si>
  <si>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</si>
  <si>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</si>
  <si>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</si>
  <si>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</si>
  <si>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</si>
  <si>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</si>
  <si>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</si>
  <si>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</si>
  <si>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</si>
  <si>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</si>
  <si>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</si>
  <si>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</si>
  <si>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</si>
  <si>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</si>
  <si>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</si>
  <si>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</si>
  <si>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</si>
  <si>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</si>
  <si>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</si>
  <si>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</si>
  <si>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</si>
  <si>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</si>
  <si>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</si>
  <si>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</si>
  <si>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</si>
  <si>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農業集落排水</t>
  </si>
  <si>
    <t>F1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</si>
  <si>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</si>
  <si>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</si>
  <si>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</si>
  <si>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</si>
  <si>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</si>
  <si>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</si>
  <si>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</si>
  <si>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</si>
  <si>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</si>
  <si>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</si>
  <si>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</si>
  <si>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</si>
  <si>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</si>
  <si>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</si>
  <si>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建設事業は平成18年度に完了している。償却資産のうち、管渠は現時点で老朽化の度合は低いが、処理場の機器等については、法定耐用年数を超えるものが相当数あるため、早急に老朽化の状況調査と更新計画の策定が必要である。
　①有形固定資産減価償却率は年々上昇し、類似団体の平均を上回った。また、今後も上昇するものと見込んでいる。
　②管渠老朽化率は、法定耐用年数に達したものがないことから0%となっている。
　③管渠改善率
　一部の管渠において改修を実施しているが、これは管渠の支障移転を行ったものである。現時点では計画的な改修の予定はない。</t>
    <rPh sb="6" eb="8">
      <t>ヘイセイ</t>
    </rPh>
    <rPh sb="10" eb="12">
      <t>ネンド</t>
    </rPh>
    <rPh sb="121" eb="125">
      <t>ネンネンジョウショウ</t>
    </rPh>
    <rPh sb="235" eb="239">
      <t>シショウイテン</t>
    </rPh>
    <rPh sb="240" eb="241">
      <t>オコナ</t>
    </rPh>
    <phoneticPr fontId="4"/>
  </si>
  <si>
    <t>　公共下水道のほか、集落排水事業や公設浄化槽事業を含めた下水道事業全体として、概ね健全な経営であり、今後も、上下水道事業経営の指針となる経営計画にある施策に関し、進行管理を通じて毎年度事業全般の実効性を高めていく。
　下水道事業では、この計画に基づき接続促進等による収益確保、農業集落排水施設の公共下水道接続等による費用縮減や人材育成による経営基盤の整備をするとともに、適切な修繕・更新による施設設備の長寿命化や維持運用に努めていく。
　また、令和10年代に到来する下水道施設管渠の更新改築期を見据えて、従来の普及整備、日常管理のための計画から、更新改築計画と料金、収支見通し、事業担当の人材育成を含む「事業管理計画」で下水道事業の再構築を図ることで、将来にわたり事業を健全に運営できる体制を構築していく。</t>
    <rPh sb="75" eb="77">
      <t>シサク</t>
    </rPh>
    <rPh sb="78" eb="79">
      <t>カン</t>
    </rPh>
    <rPh sb="86" eb="87">
      <t>ツウ</t>
    </rPh>
    <rPh sb="89" eb="92">
      <t>マイネンド</t>
    </rPh>
    <phoneticPr fontId="4"/>
  </si>
  <si>
    <t>　当事業は、一般会計からの繰入れや長期前受金戻入など、使用料以外の収入のほか、公共下水道等他の事業と一体で経営しなければ、健全性が保てない状況である。
　総収益のうち下水道使用料の占める割合は26%で、繰出基準に基づく一般会計繰入金など使用料以外の収入を含めても費用を賄えていないが、①経常収支比率は0.7pt上昇し、ほぼ横ばいである。また、②累積欠損金については、他事業も含めた会計全体での欠損金が生じないよう、更なる経費削減に努める。
　③流動比率は、5%未満の低い値で推移しているが、これには流動負債に次年度償還する建設改良等に充てた企業債を含んでいることも影響している。その財源は次年度の使用料（一体で経営する他事業分も含む）や一般会計繰入金を予定している。
　④企業債残高対事業規模比率は、令和元年度に公債費に対する繰出金を見直し、企業債残高に含まれる一般会計負担予定額が減ったため比率が大幅に上昇した。当年度は、企業債残高の減少に伴い前年度に比べ比率は低下している。
　⑤経費回収率・⑥汚水処理原価は、減価償却費や支払利息等の費用のうち、一般会計繰入金など使用料以外の収入を充てる費用を除いて算定したものである。下水道使用料はほぼ横ばいだが、汚水処理費の減少により経費回収率は2.9pt上昇し、汚水処理原価は低下した。
　⑦施設利用率が低い要因として施設規模が過大となっている可能性があるが、現在、5処理施設の公共下水道への接続事業を進めている。
　⑧水洗化率の大幅な上昇は見込めない状況であるが、接続勧奨や排水設備の戸別調査を行い、未接続世帯の接続促進を引き続き行う。</t>
    <rPh sb="143" eb="149">
      <t>ケイジョウシュウシヒリツ</t>
    </rPh>
    <rPh sb="155" eb="157">
      <t>ジョウショウ</t>
    </rPh>
    <rPh sb="161" eb="162">
      <t>ヨコ</t>
    </rPh>
    <rPh sb="215" eb="216">
      <t>ツト</t>
    </rPh>
    <rPh sb="230" eb="232">
      <t>ミマン</t>
    </rPh>
    <rPh sb="350" eb="355">
      <t>レイワガンネンド</t>
    </rPh>
    <rPh sb="356" eb="359">
      <t>コウサイヒ</t>
    </rPh>
    <rPh sb="360" eb="361">
      <t>タイ</t>
    </rPh>
    <rPh sb="363" eb="366">
      <t>クリダシキン</t>
    </rPh>
    <rPh sb="367" eb="369">
      <t>ミナオ</t>
    </rPh>
    <rPh sb="371" eb="376">
      <t>キギョウサイザンダカ</t>
    </rPh>
    <rPh sb="377" eb="378">
      <t>フク</t>
    </rPh>
    <rPh sb="381" eb="385">
      <t>イッパンカイケイ</t>
    </rPh>
    <rPh sb="385" eb="387">
      <t>フタン</t>
    </rPh>
    <rPh sb="387" eb="390">
      <t>ヨテイガク</t>
    </rPh>
    <rPh sb="391" eb="392">
      <t>ヘ</t>
    </rPh>
    <rPh sb="396" eb="398">
      <t>ヒリツ</t>
    </rPh>
    <rPh sb="399" eb="401">
      <t>オオハバ</t>
    </rPh>
    <rPh sb="402" eb="404">
      <t>ジョウショウ</t>
    </rPh>
    <rPh sb="407" eb="410">
      <t>トウネンド</t>
    </rPh>
    <rPh sb="412" eb="417">
      <t>キギョウサイザンダカ</t>
    </rPh>
    <rPh sb="418" eb="420">
      <t>ゲンショウ</t>
    </rPh>
    <rPh sb="421" eb="422">
      <t>トモナ</t>
    </rPh>
    <rPh sb="423" eb="426">
      <t>ゼンネンド</t>
    </rPh>
    <rPh sb="427" eb="428">
      <t>クラ</t>
    </rPh>
    <rPh sb="521" eb="522">
      <t>ヨコ</t>
    </rPh>
    <rPh sb="527" eb="532">
      <t>オスイショリヒ</t>
    </rPh>
    <rPh sb="533" eb="535">
      <t>ゲンショウ</t>
    </rPh>
    <rPh sb="538" eb="543">
      <t>ケイヒカイシュウリツ</t>
    </rPh>
    <rPh sb="549" eb="551">
      <t>ジョウショウ</t>
    </rPh>
    <rPh sb="560" eb="562">
      <t>テイカ</t>
    </rPh>
    <rPh sb="602" eb="604">
      <t>ゲンザイ</t>
    </rPh>
    <rPh sb="611" eb="616">
      <t>コウキョウゲスイドウ</t>
    </rPh>
    <rPh sb="618" eb="620">
      <t>セツゾク</t>
    </rPh>
    <rPh sb="620" eb="622">
      <t>ジギョウ</t>
    </rPh>
    <rPh sb="623" eb="624">
      <t>スス</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</si>
</sst>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5"/>
      <color theme="3"/>
      <name val="ＭＳ 明朝"/>
      <family val="2"/>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quot;-&quot;">
                  <c:v>0.01</c:v>
                </c:pt>
                <c:pt idx="4" formatCode="#,##0.00;&quot;△&quot;#,##0.00;&quot;-&quot;">
                  <c:v>0.02</c:v>
                </c:pt>
              </c:numCache>
            </c:numRef>
          </c:val>
          <c:extLst>
            <c:ext xmlns:c16="http://schemas.microsoft.com/office/drawing/2014/chart" uri="{C3380CC4-5D6E-409C-BE32-E72D297353CC}">
              <c16:uniqueId val="{00000000-52D6-468D-9A98-2713F2B5068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0.44</c:v>
                </c:pt>
                <c:pt idx="1">
                  <c:v>0.04</c:v>
                </c:pt>
                <c:pt idx="2">
                  <c:v>0.02</c:v>
                </c:pt>
                <c:pt idx="3">
                  <c:v>0.02</c:v>
                </c:pt>
                <c:pt idx="4">
                  <c:v>0.01</c:v>
                </c:pt>
              </c:numCache>
            </c:numRef>
          </c:val>
          <c:smooth val="0"/>
          <c:extLst>
            <c:ext xmlns:c16="http://schemas.microsoft.com/office/drawing/2014/chart" uri="{C3380CC4-5D6E-409C-BE32-E72D297353CC}">
              <c16:uniqueId val="{00000001-52D6-468D-9A98-2713F2B5068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94.05</c:v>
                </c:pt>
                <c:pt idx="1">
                  <c:v>92.03</c:v>
                </c:pt>
                <c:pt idx="2">
                  <c:v>83.47</c:v>
                </c:pt>
                <c:pt idx="3">
                  <c:v>82.36</c:v>
                </c:pt>
                <c:pt idx="4">
                  <c:v>83.08</c:v>
                </c:pt>
              </c:numCache>
            </c:numRef>
          </c:val>
          <c:extLst>
            <c:ext xmlns:c16="http://schemas.microsoft.com/office/drawing/2014/chart" uri="{C3380CC4-5D6E-409C-BE32-E72D297353CC}">
              <c16:uniqueId val="{00000000-5960-470D-BC1D-795C2CB4533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100.99</c:v>
                </c:pt>
                <c:pt idx="1">
                  <c:v>101.27</c:v>
                </c:pt>
                <c:pt idx="2">
                  <c:v>101.91</c:v>
                </c:pt>
                <c:pt idx="3">
                  <c:v>103.09</c:v>
                </c:pt>
                <c:pt idx="4">
                  <c:v>102.11</c:v>
                </c:pt>
              </c:numCache>
            </c:numRef>
          </c:val>
          <c:smooth val="0"/>
          <c:extLst>
            <c:ext xmlns:c16="http://schemas.microsoft.com/office/drawing/2014/chart" uri="{C3380CC4-5D6E-409C-BE32-E72D297353CC}">
              <c16:uniqueId val="{00000001-5960-470D-BC1D-795C2CB4533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18.21</c:v>
                </c:pt>
                <c:pt idx="1">
                  <c:v>21.41</c:v>
                </c:pt>
                <c:pt idx="2">
                  <c:v>24.51</c:v>
                </c:pt>
                <c:pt idx="3">
                  <c:v>27.37</c:v>
                </c:pt>
                <c:pt idx="4">
                  <c:v>30.03</c:v>
                </c:pt>
              </c:numCache>
            </c:numRef>
          </c:val>
          <c:extLst>
            <c:ext xmlns:c16="http://schemas.microsoft.com/office/drawing/2014/chart" uri="{C3380CC4-5D6E-409C-BE32-E72D297353CC}">
              <c16:uniqueId val="{00000000-0B86-4FB6-8E83-A55977D5328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22.69</c:v>
                </c:pt>
                <c:pt idx="1">
                  <c:v>24.32</c:v>
                </c:pt>
                <c:pt idx="2">
                  <c:v>28.19</c:v>
                </c:pt>
                <c:pt idx="3">
                  <c:v>24.8</c:v>
                </c:pt>
                <c:pt idx="4">
                  <c:v>28.12</c:v>
                </c:pt>
              </c:numCache>
            </c:numRef>
          </c:val>
          <c:smooth val="0"/>
          <c:extLst>
            <c:ext xmlns:c16="http://schemas.microsoft.com/office/drawing/2014/chart" uri="{C3380CC4-5D6E-409C-BE32-E72D297353CC}">
              <c16:uniqueId val="{00000001-0B86-4FB6-8E83-A55977D5328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89-41BB-BF62-082C01E77B7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689-41BB-BF62-082C01E77B7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1025.8</c:v>
                </c:pt>
                <c:pt idx="1">
                  <c:v>1090.9000000000001</c:v>
                </c:pt>
                <c:pt idx="2">
                  <c:v>1195.4000000000001</c:v>
                </c:pt>
                <c:pt idx="3">
                  <c:v>1292.03</c:v>
                </c:pt>
                <c:pt idx="4">
                  <c:v>1369.13</c:v>
                </c:pt>
              </c:numCache>
            </c:numRef>
          </c:val>
          <c:extLst>
            <c:ext xmlns:c16="http://schemas.microsoft.com/office/drawing/2014/chart" uri="{C3380CC4-5D6E-409C-BE32-E72D297353CC}">
              <c16:uniqueId val="{00000000-65FF-4F49-93CE-BC04DC1CDEA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149.02000000000001</c:v>
                </c:pt>
                <c:pt idx="1">
                  <c:v>137.09</c:v>
                </c:pt>
                <c:pt idx="2">
                  <c:v>127.98</c:v>
                </c:pt>
                <c:pt idx="3">
                  <c:v>101.24</c:v>
                </c:pt>
                <c:pt idx="4">
                  <c:v>124.9</c:v>
                </c:pt>
              </c:numCache>
            </c:numRef>
          </c:val>
          <c:smooth val="0"/>
          <c:extLst>
            <c:ext xmlns:c16="http://schemas.microsoft.com/office/drawing/2014/chart" uri="{C3380CC4-5D6E-409C-BE32-E72D297353CC}">
              <c16:uniqueId val="{00000001-65FF-4F49-93CE-BC04DC1CDEA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3.3</c:v>
                </c:pt>
                <c:pt idx="1">
                  <c:v>2.7</c:v>
                </c:pt>
                <c:pt idx="2">
                  <c:v>2.58</c:v>
                </c:pt>
                <c:pt idx="3">
                  <c:v>2.67</c:v>
                </c:pt>
                <c:pt idx="4">
                  <c:v>2.61</c:v>
                </c:pt>
              </c:numCache>
            </c:numRef>
          </c:val>
          <c:extLst>
            <c:ext xmlns:c16="http://schemas.microsoft.com/office/drawing/2014/chart" uri="{C3380CC4-5D6E-409C-BE32-E72D297353CC}">
              <c16:uniqueId val="{00000000-2D4A-4514-BD30-5A190050613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38.119999999999997</c:v>
                </c:pt>
                <c:pt idx="1">
                  <c:v>43.5</c:v>
                </c:pt>
                <c:pt idx="2">
                  <c:v>44.14</c:v>
                </c:pt>
                <c:pt idx="3">
                  <c:v>37.24</c:v>
                </c:pt>
                <c:pt idx="4">
                  <c:v>33.58</c:v>
                </c:pt>
              </c:numCache>
            </c:numRef>
          </c:val>
          <c:smooth val="0"/>
          <c:extLst>
            <c:ext xmlns:c16="http://schemas.microsoft.com/office/drawing/2014/chart" uri="{C3380CC4-5D6E-409C-BE32-E72D297353CC}">
              <c16:uniqueId val="{00000001-2D4A-4514-BD30-5A190050613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229.96</c:v>
                </c:pt>
                <c:pt idx="1">
                  <c:v>202.54</c:v>
                </c:pt>
                <c:pt idx="2">
                  <c:v>828.8</c:v>
                </c:pt>
                <c:pt idx="3">
                  <c:v>805.24</c:v>
                </c:pt>
                <c:pt idx="4">
                  <c:v>705.81</c:v>
                </c:pt>
              </c:numCache>
            </c:numRef>
          </c:val>
          <c:extLst>
            <c:ext xmlns:c16="http://schemas.microsoft.com/office/drawing/2014/chart" uri="{C3380CC4-5D6E-409C-BE32-E72D297353CC}">
              <c16:uniqueId val="{00000000-7F8E-4EE5-AD9F-2CC0925ABCD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684.74</c:v>
                </c:pt>
                <c:pt idx="1">
                  <c:v>654.91999999999996</c:v>
                </c:pt>
                <c:pt idx="2">
                  <c:v>654.71</c:v>
                </c:pt>
                <c:pt idx="3">
                  <c:v>783.8</c:v>
                </c:pt>
                <c:pt idx="4">
                  <c:v>778.81</c:v>
                </c:pt>
              </c:numCache>
            </c:numRef>
          </c:val>
          <c:smooth val="0"/>
          <c:extLst>
            <c:ext xmlns:c16="http://schemas.microsoft.com/office/drawing/2014/chart" uri="{C3380CC4-5D6E-409C-BE32-E72D297353CC}">
              <c16:uniqueId val="{00000001-7F8E-4EE5-AD9F-2CC0925ABCD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75.05</c:v>
                </c:pt>
                <c:pt idx="1">
                  <c:v>69.89</c:v>
                </c:pt>
                <c:pt idx="2">
                  <c:v>53.46</c:v>
                </c:pt>
                <c:pt idx="3">
                  <c:v>53.18</c:v>
                </c:pt>
                <c:pt idx="4">
                  <c:v>56.05</c:v>
                </c:pt>
              </c:numCache>
            </c:numRef>
          </c:val>
          <c:extLst>
            <c:ext xmlns:c16="http://schemas.microsoft.com/office/drawing/2014/chart" uri="{C3380CC4-5D6E-409C-BE32-E72D297353CC}">
              <c16:uniqueId val="{00000000-596E-4BC1-B521-9C23D4F72AB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65.33</c:v>
                </c:pt>
                <c:pt idx="1">
                  <c:v>65.39</c:v>
                </c:pt>
                <c:pt idx="2">
                  <c:v>65.37</c:v>
                </c:pt>
                <c:pt idx="3">
                  <c:v>68.11</c:v>
                </c:pt>
                <c:pt idx="4">
                  <c:v>67.23</c:v>
                </c:pt>
              </c:numCache>
            </c:numRef>
          </c:val>
          <c:smooth val="0"/>
          <c:extLst>
            <c:ext xmlns:c16="http://schemas.microsoft.com/office/drawing/2014/chart" uri="{C3380CC4-5D6E-409C-BE32-E72D297353CC}">
              <c16:uniqueId val="{00000001-596E-4BC1-B521-9C23D4F72AB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227.77</c:v>
                </c:pt>
                <c:pt idx="1">
                  <c:v>244.45</c:v>
                </c:pt>
                <c:pt idx="2">
                  <c:v>319.14</c:v>
                </c:pt>
                <c:pt idx="3">
                  <c:v>317.35000000000002</c:v>
                </c:pt>
                <c:pt idx="4">
                  <c:v>304.12</c:v>
                </c:pt>
              </c:numCache>
            </c:numRef>
          </c:val>
          <c:extLst>
            <c:ext xmlns:c16="http://schemas.microsoft.com/office/drawing/2014/chart" uri="{C3380CC4-5D6E-409C-BE32-E72D297353CC}">
              <c16:uniqueId val="{00000000-F73F-48E0-99CE-ECB23B7BC9A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227.43</c:v>
                </c:pt>
                <c:pt idx="1">
                  <c:v>230.88</c:v>
                </c:pt>
                <c:pt idx="2">
                  <c:v>228.99</c:v>
                </c:pt>
                <c:pt idx="3">
                  <c:v>222.41</c:v>
                </c:pt>
                <c:pt idx="4">
                  <c:v>228.21</c:v>
                </c:pt>
              </c:numCache>
            </c:numRef>
          </c:val>
          <c:smooth val="0"/>
          <c:extLst>
            <c:ext xmlns:c16="http://schemas.microsoft.com/office/drawing/2014/chart" uri="{C3380CC4-5D6E-409C-BE32-E72D297353CC}">
              <c16:uniqueId val="{00000001-F73F-48E0-99CE-ECB23B7BC9A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48.04</c:v>
                </c:pt>
                <c:pt idx="1">
                  <c:v>47.47</c:v>
                </c:pt>
                <c:pt idx="2">
                  <c:v>46.03</c:v>
                </c:pt>
                <c:pt idx="3">
                  <c:v>50.08</c:v>
                </c:pt>
                <c:pt idx="4">
                  <c:v>50.08</c:v>
                </c:pt>
              </c:numCache>
            </c:numRef>
          </c:val>
          <c:extLst>
            <c:ext xmlns:c16="http://schemas.microsoft.com/office/drawing/2014/chart" uri="{C3380CC4-5D6E-409C-BE32-E72D297353CC}">
              <c16:uniqueId val="{00000000-6AB9-4461-8BB4-179E8B745DE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56.01</c:v>
                </c:pt>
                <c:pt idx="1">
                  <c:v>56.72</c:v>
                </c:pt>
                <c:pt idx="2">
                  <c:v>54.06</c:v>
                </c:pt>
                <c:pt idx="3">
                  <c:v>55.26</c:v>
                </c:pt>
                <c:pt idx="4">
                  <c:v>54.54</c:v>
                </c:pt>
              </c:numCache>
            </c:numRef>
          </c:val>
          <c:smooth val="0"/>
          <c:extLst>
            <c:ext xmlns:c16="http://schemas.microsoft.com/office/drawing/2014/chart" uri="{C3380CC4-5D6E-409C-BE32-E72D297353CC}">
              <c16:uniqueId val="{00000001-6AB9-4461-8BB4-179E8B745DE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89.04</c:v>
                </c:pt>
                <c:pt idx="1">
                  <c:v>89.19</c:v>
                </c:pt>
                <c:pt idx="2">
                  <c:v>89.62</c:v>
                </c:pt>
                <c:pt idx="3">
                  <c:v>89.65</c:v>
                </c:pt>
                <c:pt idx="4">
                  <c:v>89.51</c:v>
                </c:pt>
              </c:numCache>
            </c:numRef>
          </c:val>
          <c:extLst>
            <c:ext xmlns:c16="http://schemas.microsoft.com/office/drawing/2014/chart" uri="{C3380CC4-5D6E-409C-BE32-E72D297353CC}">
              <c16:uniqueId val="{00000000-C668-447E-96D9-94F1F45209F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89.77</c:v>
                </c:pt>
                <c:pt idx="1">
                  <c:v>90.04</c:v>
                </c:pt>
                <c:pt idx="2">
                  <c:v>90.11</c:v>
                </c:pt>
                <c:pt idx="3">
                  <c:v>90.52</c:v>
                </c:pt>
                <c:pt idx="4">
                  <c:v>90.3</c:v>
                </c:pt>
              </c:numCache>
            </c:numRef>
          </c:val>
          <c:smooth val="0"/>
          <c:extLst>
            <c:ext xmlns:c16="http://schemas.microsoft.com/office/drawing/2014/chart" uri="{C3380CC4-5D6E-409C-BE32-E72D297353CC}">
              <c16:uniqueId val="{00000001-C668-447E-96D9-94F1F45209F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I10" zoomScale="87" zoomScaleNormal="87" workbookViewId="0">
      <selection activeCell="CC23" sqref="CC2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松江市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自治体職員</v>
      </c>
      <c r="AE8" s="41"/>
      <c r="AF8" s="41"/>
      <c r="AG8" s="41"/>
      <c r="AH8" s="41"/>
      <c r="AI8" s="41"/>
      <c r="AJ8" s="41"/>
      <c r="AK8" s="3"/>
      <c r="AL8" s="42">
        <f>データ!S6</f>
        <v>199432</v>
      </c>
      <c r="AM8" s="42"/>
      <c r="AN8" s="42"/>
      <c r="AO8" s="42"/>
      <c r="AP8" s="42"/>
      <c r="AQ8" s="42"/>
      <c r="AR8" s="42"/>
      <c r="AS8" s="42"/>
      <c r="AT8" s="35">
        <f>データ!T6</f>
        <v>572.99</v>
      </c>
      <c r="AU8" s="35"/>
      <c r="AV8" s="35"/>
      <c r="AW8" s="35"/>
      <c r="AX8" s="35"/>
      <c r="AY8" s="35"/>
      <c r="AZ8" s="35"/>
      <c r="BA8" s="35"/>
      <c r="BB8" s="35">
        <f>データ!U6</f>
        <v>348.05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53.74</v>
      </c>
      <c r="J10" s="35"/>
      <c r="K10" s="35"/>
      <c r="L10" s="35"/>
      <c r="M10" s="35"/>
      <c r="N10" s="35"/>
      <c r="O10" s="35"/>
      <c r="P10" s="35">
        <f>データ!P6</f>
        <v>8.11</v>
      </c>
      <c r="Q10" s="35"/>
      <c r="R10" s="35"/>
      <c r="S10" s="35"/>
      <c r="T10" s="35"/>
      <c r="U10" s="35"/>
      <c r="V10" s="35"/>
      <c r="W10" s="35">
        <f>データ!Q6</f>
        <v>89.1</v>
      </c>
      <c r="X10" s="35"/>
      <c r="Y10" s="35"/>
      <c r="Z10" s="35"/>
      <c r="AA10" s="35"/>
      <c r="AB10" s="35"/>
      <c r="AC10" s="35"/>
      <c r="AD10" s="42">
        <f>データ!R6</f>
        <v>3080</v>
      </c>
      <c r="AE10" s="42"/>
      <c r="AF10" s="42"/>
      <c r="AG10" s="42"/>
      <c r="AH10" s="42"/>
      <c r="AI10" s="42"/>
      <c r="AJ10" s="42"/>
      <c r="AK10" s="2"/>
      <c r="AL10" s="42">
        <f>データ!V6</f>
        <v>16089</v>
      </c>
      <c r="AM10" s="42"/>
      <c r="AN10" s="42"/>
      <c r="AO10" s="42"/>
      <c r="AP10" s="42"/>
      <c r="AQ10" s="42"/>
      <c r="AR10" s="42"/>
      <c r="AS10" s="42"/>
      <c r="AT10" s="35">
        <f>データ!W6</f>
        <v>6.84</v>
      </c>
      <c r="AU10" s="35"/>
      <c r="AV10" s="35"/>
      <c r="AW10" s="35"/>
      <c r="AX10" s="35"/>
      <c r="AY10" s="35"/>
      <c r="AZ10" s="35"/>
      <c r="BA10" s="35"/>
      <c r="BB10" s="35">
        <f>データ!X6</f>
        <v>2352.19</v>
      </c>
      <c r="BC10" s="35"/>
      <c r="BD10" s="35"/>
      <c r="BE10" s="35"/>
      <c r="BF10" s="35"/>
      <c r="BG10" s="35"/>
      <c r="BH10" s="35"/>
      <c r="BI10" s="35"/>
      <c r="BJ10" s="2"/>
      <c r="BK10" s="2"/>
      <c r="BL10" s="53" t="s">
        <v>22</v>
      </c>
      <c r="BM10" s="54"/>
      <c r="BN10" s="61" t="s">
        <v>23</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5" t="s">
        <v>117</v>
      </c>
      <c r="BM16" s="56"/>
      <c r="BN16" s="56"/>
      <c r="BO16" s="56"/>
      <c r="BP16" s="56"/>
      <c r="BQ16" s="56"/>
      <c r="BR16" s="56"/>
      <c r="BS16" s="56"/>
      <c r="BT16" s="56"/>
      <c r="BU16" s="56"/>
      <c r="BV16" s="56"/>
      <c r="BW16" s="56"/>
      <c r="BX16" s="56"/>
      <c r="BY16" s="56"/>
      <c r="BZ16" s="5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5"/>
      <c r="BM17" s="56"/>
      <c r="BN17" s="56"/>
      <c r="BO17" s="56"/>
      <c r="BP17" s="56"/>
      <c r="BQ17" s="56"/>
      <c r="BR17" s="56"/>
      <c r="BS17" s="56"/>
      <c r="BT17" s="56"/>
      <c r="BU17" s="56"/>
      <c r="BV17" s="56"/>
      <c r="BW17" s="56"/>
      <c r="BX17" s="56"/>
      <c r="BY17" s="56"/>
      <c r="BZ17" s="5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5"/>
      <c r="BM18" s="56"/>
      <c r="BN18" s="56"/>
      <c r="BO18" s="56"/>
      <c r="BP18" s="56"/>
      <c r="BQ18" s="56"/>
      <c r="BR18" s="56"/>
      <c r="BS18" s="56"/>
      <c r="BT18" s="56"/>
      <c r="BU18" s="56"/>
      <c r="BV18" s="56"/>
      <c r="BW18" s="56"/>
      <c r="BX18" s="56"/>
      <c r="BY18" s="56"/>
      <c r="BZ18" s="5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5"/>
      <c r="BM19" s="56"/>
      <c r="BN19" s="56"/>
      <c r="BO19" s="56"/>
      <c r="BP19" s="56"/>
      <c r="BQ19" s="56"/>
      <c r="BR19" s="56"/>
      <c r="BS19" s="56"/>
      <c r="BT19" s="56"/>
      <c r="BU19" s="56"/>
      <c r="BV19" s="56"/>
      <c r="BW19" s="56"/>
      <c r="BX19" s="56"/>
      <c r="BY19" s="56"/>
      <c r="BZ19" s="5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5"/>
      <c r="BM20" s="56"/>
      <c r="BN20" s="56"/>
      <c r="BO20" s="56"/>
      <c r="BP20" s="56"/>
      <c r="BQ20" s="56"/>
      <c r="BR20" s="56"/>
      <c r="BS20" s="56"/>
      <c r="BT20" s="56"/>
      <c r="BU20" s="56"/>
      <c r="BV20" s="56"/>
      <c r="BW20" s="56"/>
      <c r="BX20" s="56"/>
      <c r="BY20" s="56"/>
      <c r="BZ20" s="5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5"/>
      <c r="BM21" s="56"/>
      <c r="BN21" s="56"/>
      <c r="BO21" s="56"/>
      <c r="BP21" s="56"/>
      <c r="BQ21" s="56"/>
      <c r="BR21" s="56"/>
      <c r="BS21" s="56"/>
      <c r="BT21" s="56"/>
      <c r="BU21" s="56"/>
      <c r="BV21" s="56"/>
      <c r="BW21" s="56"/>
      <c r="BX21" s="56"/>
      <c r="BY21" s="56"/>
      <c r="BZ21" s="5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5"/>
      <c r="BM22" s="56"/>
      <c r="BN22" s="56"/>
      <c r="BO22" s="56"/>
      <c r="BP22" s="56"/>
      <c r="BQ22" s="56"/>
      <c r="BR22" s="56"/>
      <c r="BS22" s="56"/>
      <c r="BT22" s="56"/>
      <c r="BU22" s="56"/>
      <c r="BV22" s="56"/>
      <c r="BW22" s="56"/>
      <c r="BX22" s="56"/>
      <c r="BY22" s="56"/>
      <c r="BZ22" s="5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5"/>
      <c r="BM23" s="56"/>
      <c r="BN23" s="56"/>
      <c r="BO23" s="56"/>
      <c r="BP23" s="56"/>
      <c r="BQ23" s="56"/>
      <c r="BR23" s="56"/>
      <c r="BS23" s="56"/>
      <c r="BT23" s="56"/>
      <c r="BU23" s="56"/>
      <c r="BV23" s="56"/>
      <c r="BW23" s="56"/>
      <c r="BX23" s="56"/>
      <c r="BY23" s="56"/>
      <c r="BZ23" s="5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5"/>
      <c r="BM24" s="56"/>
      <c r="BN24" s="56"/>
      <c r="BO24" s="56"/>
      <c r="BP24" s="56"/>
      <c r="BQ24" s="56"/>
      <c r="BR24" s="56"/>
      <c r="BS24" s="56"/>
      <c r="BT24" s="56"/>
      <c r="BU24" s="56"/>
      <c r="BV24" s="56"/>
      <c r="BW24" s="56"/>
      <c r="BX24" s="56"/>
      <c r="BY24" s="56"/>
      <c r="BZ24" s="5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5"/>
      <c r="BM25" s="56"/>
      <c r="BN25" s="56"/>
      <c r="BO25" s="56"/>
      <c r="BP25" s="56"/>
      <c r="BQ25" s="56"/>
      <c r="BR25" s="56"/>
      <c r="BS25" s="56"/>
      <c r="BT25" s="56"/>
      <c r="BU25" s="56"/>
      <c r="BV25" s="56"/>
      <c r="BW25" s="56"/>
      <c r="BX25" s="56"/>
      <c r="BY25" s="56"/>
      <c r="BZ25" s="5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5"/>
      <c r="BM26" s="56"/>
      <c r="BN26" s="56"/>
      <c r="BO26" s="56"/>
      <c r="BP26" s="56"/>
      <c r="BQ26" s="56"/>
      <c r="BR26" s="56"/>
      <c r="BS26" s="56"/>
      <c r="BT26" s="56"/>
      <c r="BU26" s="56"/>
      <c r="BV26" s="56"/>
      <c r="BW26" s="56"/>
      <c r="BX26" s="56"/>
      <c r="BY26" s="56"/>
      <c r="BZ26" s="5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5"/>
      <c r="BM27" s="56"/>
      <c r="BN27" s="56"/>
      <c r="BO27" s="56"/>
      <c r="BP27" s="56"/>
      <c r="BQ27" s="56"/>
      <c r="BR27" s="56"/>
      <c r="BS27" s="56"/>
      <c r="BT27" s="56"/>
      <c r="BU27" s="56"/>
      <c r="BV27" s="56"/>
      <c r="BW27" s="56"/>
      <c r="BX27" s="56"/>
      <c r="BY27" s="56"/>
      <c r="BZ27" s="5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5"/>
      <c r="BM28" s="56"/>
      <c r="BN28" s="56"/>
      <c r="BO28" s="56"/>
      <c r="BP28" s="56"/>
      <c r="BQ28" s="56"/>
      <c r="BR28" s="56"/>
      <c r="BS28" s="56"/>
      <c r="BT28" s="56"/>
      <c r="BU28" s="56"/>
      <c r="BV28" s="56"/>
      <c r="BW28" s="56"/>
      <c r="BX28" s="56"/>
      <c r="BY28" s="56"/>
      <c r="BZ28" s="5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5"/>
      <c r="BM29" s="56"/>
      <c r="BN29" s="56"/>
      <c r="BO29" s="56"/>
      <c r="BP29" s="56"/>
      <c r="BQ29" s="56"/>
      <c r="BR29" s="56"/>
      <c r="BS29" s="56"/>
      <c r="BT29" s="56"/>
      <c r="BU29" s="56"/>
      <c r="BV29" s="56"/>
      <c r="BW29" s="56"/>
      <c r="BX29" s="56"/>
      <c r="BY29" s="56"/>
      <c r="BZ29" s="5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5"/>
      <c r="BM30" s="56"/>
      <c r="BN30" s="56"/>
      <c r="BO30" s="56"/>
      <c r="BP30" s="56"/>
      <c r="BQ30" s="56"/>
      <c r="BR30" s="56"/>
      <c r="BS30" s="56"/>
      <c r="BT30" s="56"/>
      <c r="BU30" s="56"/>
      <c r="BV30" s="56"/>
      <c r="BW30" s="56"/>
      <c r="BX30" s="56"/>
      <c r="BY30" s="56"/>
      <c r="BZ30" s="5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5"/>
      <c r="BM31" s="56"/>
      <c r="BN31" s="56"/>
      <c r="BO31" s="56"/>
      <c r="BP31" s="56"/>
      <c r="BQ31" s="56"/>
      <c r="BR31" s="56"/>
      <c r="BS31" s="56"/>
      <c r="BT31" s="56"/>
      <c r="BU31" s="56"/>
      <c r="BV31" s="56"/>
      <c r="BW31" s="56"/>
      <c r="BX31" s="56"/>
      <c r="BY31" s="56"/>
      <c r="BZ31" s="5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5"/>
      <c r="BM32" s="56"/>
      <c r="BN32" s="56"/>
      <c r="BO32" s="56"/>
      <c r="BP32" s="56"/>
      <c r="BQ32" s="56"/>
      <c r="BR32" s="56"/>
      <c r="BS32" s="56"/>
      <c r="BT32" s="56"/>
      <c r="BU32" s="56"/>
      <c r="BV32" s="56"/>
      <c r="BW32" s="56"/>
      <c r="BX32" s="56"/>
      <c r="BY32" s="56"/>
      <c r="BZ32" s="5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5"/>
      <c r="BM33" s="56"/>
      <c r="BN33" s="56"/>
      <c r="BO33" s="56"/>
      <c r="BP33" s="56"/>
      <c r="BQ33" s="56"/>
      <c r="BR33" s="56"/>
      <c r="BS33" s="56"/>
      <c r="BT33" s="56"/>
      <c r="BU33" s="56"/>
      <c r="BV33" s="56"/>
      <c r="BW33" s="56"/>
      <c r="BX33" s="56"/>
      <c r="BY33" s="56"/>
      <c r="BZ33" s="5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5"/>
      <c r="BM34" s="56"/>
      <c r="BN34" s="56"/>
      <c r="BO34" s="56"/>
      <c r="BP34" s="56"/>
      <c r="BQ34" s="56"/>
      <c r="BR34" s="56"/>
      <c r="BS34" s="56"/>
      <c r="BT34" s="56"/>
      <c r="BU34" s="56"/>
      <c r="BV34" s="56"/>
      <c r="BW34" s="56"/>
      <c r="BX34" s="56"/>
      <c r="BY34" s="56"/>
      <c r="BZ34" s="5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5"/>
      <c r="BM35" s="56"/>
      <c r="BN35" s="56"/>
      <c r="BO35" s="56"/>
      <c r="BP35" s="56"/>
      <c r="BQ35" s="56"/>
      <c r="BR35" s="56"/>
      <c r="BS35" s="56"/>
      <c r="BT35" s="56"/>
      <c r="BU35" s="56"/>
      <c r="BV35" s="56"/>
      <c r="BW35" s="56"/>
      <c r="BX35" s="56"/>
      <c r="BY35" s="56"/>
      <c r="BZ35" s="5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5"/>
      <c r="BM36" s="56"/>
      <c r="BN36" s="56"/>
      <c r="BO36" s="56"/>
      <c r="BP36" s="56"/>
      <c r="BQ36" s="56"/>
      <c r="BR36" s="56"/>
      <c r="BS36" s="56"/>
      <c r="BT36" s="56"/>
      <c r="BU36" s="56"/>
      <c r="BV36" s="56"/>
      <c r="BW36" s="56"/>
      <c r="BX36" s="56"/>
      <c r="BY36" s="56"/>
      <c r="BZ36" s="5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5"/>
      <c r="BM37" s="56"/>
      <c r="BN37" s="56"/>
      <c r="BO37" s="56"/>
      <c r="BP37" s="56"/>
      <c r="BQ37" s="56"/>
      <c r="BR37" s="56"/>
      <c r="BS37" s="56"/>
      <c r="BT37" s="56"/>
      <c r="BU37" s="56"/>
      <c r="BV37" s="56"/>
      <c r="BW37" s="56"/>
      <c r="BX37" s="56"/>
      <c r="BY37" s="56"/>
      <c r="BZ37" s="5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5"/>
      <c r="BM38" s="56"/>
      <c r="BN38" s="56"/>
      <c r="BO38" s="56"/>
      <c r="BP38" s="56"/>
      <c r="BQ38" s="56"/>
      <c r="BR38" s="56"/>
      <c r="BS38" s="56"/>
      <c r="BT38" s="56"/>
      <c r="BU38" s="56"/>
      <c r="BV38" s="56"/>
      <c r="BW38" s="56"/>
      <c r="BX38" s="56"/>
      <c r="BY38" s="56"/>
      <c r="BZ38" s="5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5"/>
      <c r="BM39" s="56"/>
      <c r="BN39" s="56"/>
      <c r="BO39" s="56"/>
      <c r="BP39" s="56"/>
      <c r="BQ39" s="56"/>
      <c r="BR39" s="56"/>
      <c r="BS39" s="56"/>
      <c r="BT39" s="56"/>
      <c r="BU39" s="56"/>
      <c r="BV39" s="56"/>
      <c r="BW39" s="56"/>
      <c r="BX39" s="56"/>
      <c r="BY39" s="56"/>
      <c r="BZ39" s="5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5"/>
      <c r="BM40" s="56"/>
      <c r="BN40" s="56"/>
      <c r="BO40" s="56"/>
      <c r="BP40" s="56"/>
      <c r="BQ40" s="56"/>
      <c r="BR40" s="56"/>
      <c r="BS40" s="56"/>
      <c r="BT40" s="56"/>
      <c r="BU40" s="56"/>
      <c r="BV40" s="56"/>
      <c r="BW40" s="56"/>
      <c r="BX40" s="56"/>
      <c r="BY40" s="56"/>
      <c r="BZ40" s="5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5"/>
      <c r="BM41" s="56"/>
      <c r="BN41" s="56"/>
      <c r="BO41" s="56"/>
      <c r="BP41" s="56"/>
      <c r="BQ41" s="56"/>
      <c r="BR41" s="56"/>
      <c r="BS41" s="56"/>
      <c r="BT41" s="56"/>
      <c r="BU41" s="56"/>
      <c r="BV41" s="56"/>
      <c r="BW41" s="56"/>
      <c r="BX41" s="56"/>
      <c r="BY41" s="56"/>
      <c r="BZ41" s="5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5"/>
      <c r="BM42" s="56"/>
      <c r="BN42" s="56"/>
      <c r="BO42" s="56"/>
      <c r="BP42" s="56"/>
      <c r="BQ42" s="56"/>
      <c r="BR42" s="56"/>
      <c r="BS42" s="56"/>
      <c r="BT42" s="56"/>
      <c r="BU42" s="56"/>
      <c r="BV42" s="56"/>
      <c r="BW42" s="56"/>
      <c r="BX42" s="56"/>
      <c r="BY42" s="56"/>
      <c r="BZ42" s="5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5"/>
      <c r="BM43" s="56"/>
      <c r="BN43" s="56"/>
      <c r="BO43" s="56"/>
      <c r="BP43" s="56"/>
      <c r="BQ43" s="56"/>
      <c r="BR43" s="56"/>
      <c r="BS43" s="56"/>
      <c r="BT43" s="56"/>
      <c r="BU43" s="56"/>
      <c r="BV43" s="56"/>
      <c r="BW43" s="56"/>
      <c r="BX43" s="56"/>
      <c r="BY43" s="56"/>
      <c r="BZ43" s="5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8"/>
      <c r="BM44" s="59"/>
      <c r="BN44" s="59"/>
      <c r="BO44" s="59"/>
      <c r="BP44" s="59"/>
      <c r="BQ44" s="59"/>
      <c r="BR44" s="59"/>
      <c r="BS44" s="59"/>
      <c r="BT44" s="59"/>
      <c r="BU44" s="59"/>
      <c r="BV44" s="59"/>
      <c r="BW44" s="59"/>
      <c r="BX44" s="59"/>
      <c r="BY44" s="59"/>
      <c r="BZ44" s="6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2" t="s">
        <v>115</v>
      </c>
      <c r="BM47" s="73"/>
      <c r="BN47" s="73"/>
      <c r="BO47" s="73"/>
      <c r="BP47" s="73"/>
      <c r="BQ47" s="73"/>
      <c r="BR47" s="73"/>
      <c r="BS47" s="73"/>
      <c r="BT47" s="73"/>
      <c r="BU47" s="73"/>
      <c r="BV47" s="73"/>
      <c r="BW47" s="73"/>
      <c r="BX47" s="73"/>
      <c r="BY47" s="73"/>
      <c r="BZ47" s="7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2"/>
      <c r="BM48" s="73"/>
      <c r="BN48" s="73"/>
      <c r="BO48" s="73"/>
      <c r="BP48" s="73"/>
      <c r="BQ48" s="73"/>
      <c r="BR48" s="73"/>
      <c r="BS48" s="73"/>
      <c r="BT48" s="73"/>
      <c r="BU48" s="73"/>
      <c r="BV48" s="73"/>
      <c r="BW48" s="73"/>
      <c r="BX48" s="73"/>
      <c r="BY48" s="73"/>
      <c r="BZ48" s="7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2"/>
      <c r="BM49" s="73"/>
      <c r="BN49" s="73"/>
      <c r="BO49" s="73"/>
      <c r="BP49" s="73"/>
      <c r="BQ49" s="73"/>
      <c r="BR49" s="73"/>
      <c r="BS49" s="73"/>
      <c r="BT49" s="73"/>
      <c r="BU49" s="73"/>
      <c r="BV49" s="73"/>
      <c r="BW49" s="73"/>
      <c r="BX49" s="73"/>
      <c r="BY49" s="73"/>
      <c r="BZ49" s="7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2"/>
      <c r="BM50" s="73"/>
      <c r="BN50" s="73"/>
      <c r="BO50" s="73"/>
      <c r="BP50" s="73"/>
      <c r="BQ50" s="73"/>
      <c r="BR50" s="73"/>
      <c r="BS50" s="73"/>
      <c r="BT50" s="73"/>
      <c r="BU50" s="73"/>
      <c r="BV50" s="73"/>
      <c r="BW50" s="73"/>
      <c r="BX50" s="73"/>
      <c r="BY50" s="73"/>
      <c r="BZ50" s="7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2"/>
      <c r="BM51" s="73"/>
      <c r="BN51" s="73"/>
      <c r="BO51" s="73"/>
      <c r="BP51" s="73"/>
      <c r="BQ51" s="73"/>
      <c r="BR51" s="73"/>
      <c r="BS51" s="73"/>
      <c r="BT51" s="73"/>
      <c r="BU51" s="73"/>
      <c r="BV51" s="73"/>
      <c r="BW51" s="73"/>
      <c r="BX51" s="73"/>
      <c r="BY51" s="73"/>
      <c r="BZ51" s="7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2"/>
      <c r="BM52" s="73"/>
      <c r="BN52" s="73"/>
      <c r="BO52" s="73"/>
      <c r="BP52" s="73"/>
      <c r="BQ52" s="73"/>
      <c r="BR52" s="73"/>
      <c r="BS52" s="73"/>
      <c r="BT52" s="73"/>
      <c r="BU52" s="73"/>
      <c r="BV52" s="73"/>
      <c r="BW52" s="73"/>
      <c r="BX52" s="73"/>
      <c r="BY52" s="73"/>
      <c r="BZ52" s="7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2"/>
      <c r="BM53" s="73"/>
      <c r="BN53" s="73"/>
      <c r="BO53" s="73"/>
      <c r="BP53" s="73"/>
      <c r="BQ53" s="73"/>
      <c r="BR53" s="73"/>
      <c r="BS53" s="73"/>
      <c r="BT53" s="73"/>
      <c r="BU53" s="73"/>
      <c r="BV53" s="73"/>
      <c r="BW53" s="73"/>
      <c r="BX53" s="73"/>
      <c r="BY53" s="73"/>
      <c r="BZ53" s="7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2"/>
      <c r="BM54" s="73"/>
      <c r="BN54" s="73"/>
      <c r="BO54" s="73"/>
      <c r="BP54" s="73"/>
      <c r="BQ54" s="73"/>
      <c r="BR54" s="73"/>
      <c r="BS54" s="73"/>
      <c r="BT54" s="73"/>
      <c r="BU54" s="73"/>
      <c r="BV54" s="73"/>
      <c r="BW54" s="73"/>
      <c r="BX54" s="73"/>
      <c r="BY54" s="73"/>
      <c r="BZ54" s="7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2"/>
      <c r="BM55" s="73"/>
      <c r="BN55" s="73"/>
      <c r="BO55" s="73"/>
      <c r="BP55" s="73"/>
      <c r="BQ55" s="73"/>
      <c r="BR55" s="73"/>
      <c r="BS55" s="73"/>
      <c r="BT55" s="73"/>
      <c r="BU55" s="73"/>
      <c r="BV55" s="73"/>
      <c r="BW55" s="73"/>
      <c r="BX55" s="73"/>
      <c r="BY55" s="73"/>
      <c r="BZ55" s="7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2"/>
      <c r="BM56" s="73"/>
      <c r="BN56" s="73"/>
      <c r="BO56" s="73"/>
      <c r="BP56" s="73"/>
      <c r="BQ56" s="73"/>
      <c r="BR56" s="73"/>
      <c r="BS56" s="73"/>
      <c r="BT56" s="73"/>
      <c r="BU56" s="73"/>
      <c r="BV56" s="73"/>
      <c r="BW56" s="73"/>
      <c r="BX56" s="73"/>
      <c r="BY56" s="73"/>
      <c r="BZ56" s="7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2"/>
      <c r="BM57" s="73"/>
      <c r="BN57" s="73"/>
      <c r="BO57" s="73"/>
      <c r="BP57" s="73"/>
      <c r="BQ57" s="73"/>
      <c r="BR57" s="73"/>
      <c r="BS57" s="73"/>
      <c r="BT57" s="73"/>
      <c r="BU57" s="73"/>
      <c r="BV57" s="73"/>
      <c r="BW57" s="73"/>
      <c r="BX57" s="73"/>
      <c r="BY57" s="73"/>
      <c r="BZ57" s="7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2"/>
      <c r="BM58" s="73"/>
      <c r="BN58" s="73"/>
      <c r="BO58" s="73"/>
      <c r="BP58" s="73"/>
      <c r="BQ58" s="73"/>
      <c r="BR58" s="73"/>
      <c r="BS58" s="73"/>
      <c r="BT58" s="73"/>
      <c r="BU58" s="73"/>
      <c r="BV58" s="73"/>
      <c r="BW58" s="73"/>
      <c r="BX58" s="73"/>
      <c r="BY58" s="73"/>
      <c r="BZ58" s="7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2"/>
      <c r="BM59" s="73"/>
      <c r="BN59" s="73"/>
      <c r="BO59" s="73"/>
      <c r="BP59" s="73"/>
      <c r="BQ59" s="73"/>
      <c r="BR59" s="73"/>
      <c r="BS59" s="73"/>
      <c r="BT59" s="73"/>
      <c r="BU59" s="73"/>
      <c r="BV59" s="73"/>
      <c r="BW59" s="73"/>
      <c r="BX59" s="73"/>
      <c r="BY59" s="73"/>
      <c r="BZ59" s="74"/>
    </row>
    <row r="60" spans="1:78" ht="13.5" customHeight="1" x14ac:dyDescent="0.15">
      <c r="A60" s="2"/>
      <c r="B60" s="68" t="s">
        <v>28</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72"/>
      <c r="BM60" s="73"/>
      <c r="BN60" s="73"/>
      <c r="BO60" s="73"/>
      <c r="BP60" s="73"/>
      <c r="BQ60" s="73"/>
      <c r="BR60" s="73"/>
      <c r="BS60" s="73"/>
      <c r="BT60" s="73"/>
      <c r="BU60" s="73"/>
      <c r="BV60" s="73"/>
      <c r="BW60" s="73"/>
      <c r="BX60" s="73"/>
      <c r="BY60" s="73"/>
      <c r="BZ60" s="74"/>
    </row>
    <row r="61" spans="1:78" ht="13.5" customHeight="1" x14ac:dyDescent="0.15">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72"/>
      <c r="BM61" s="73"/>
      <c r="BN61" s="73"/>
      <c r="BO61" s="73"/>
      <c r="BP61" s="73"/>
      <c r="BQ61" s="73"/>
      <c r="BR61" s="73"/>
      <c r="BS61" s="73"/>
      <c r="BT61" s="73"/>
      <c r="BU61" s="73"/>
      <c r="BV61" s="73"/>
      <c r="BW61" s="73"/>
      <c r="BX61" s="73"/>
      <c r="BY61" s="73"/>
      <c r="BZ61" s="7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2"/>
      <c r="BM62" s="73"/>
      <c r="BN62" s="73"/>
      <c r="BO62" s="73"/>
      <c r="BP62" s="73"/>
      <c r="BQ62" s="73"/>
      <c r="BR62" s="73"/>
      <c r="BS62" s="73"/>
      <c r="BT62" s="73"/>
      <c r="BU62" s="73"/>
      <c r="BV62" s="73"/>
      <c r="BW62" s="73"/>
      <c r="BX62" s="73"/>
      <c r="BY62" s="73"/>
      <c r="BZ62" s="7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5"/>
      <c r="BM63" s="76"/>
      <c r="BN63" s="76"/>
      <c r="BO63" s="76"/>
      <c r="BP63" s="76"/>
      <c r="BQ63" s="76"/>
      <c r="BR63" s="76"/>
      <c r="BS63" s="76"/>
      <c r="BT63" s="76"/>
      <c r="BU63" s="76"/>
      <c r="BV63" s="76"/>
      <c r="BW63" s="76"/>
      <c r="BX63" s="76"/>
      <c r="BY63" s="76"/>
      <c r="BZ63" s="7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8" t="s">
        <v>116</v>
      </c>
      <c r="BM66" s="79"/>
      <c r="BN66" s="79"/>
      <c r="BO66" s="79"/>
      <c r="BP66" s="79"/>
      <c r="BQ66" s="79"/>
      <c r="BR66" s="79"/>
      <c r="BS66" s="79"/>
      <c r="BT66" s="79"/>
      <c r="BU66" s="79"/>
      <c r="BV66" s="79"/>
      <c r="BW66" s="79"/>
      <c r="BX66" s="79"/>
      <c r="BY66" s="79"/>
      <c r="BZ66" s="8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8"/>
      <c r="BM67" s="79"/>
      <c r="BN67" s="79"/>
      <c r="BO67" s="79"/>
      <c r="BP67" s="79"/>
      <c r="BQ67" s="79"/>
      <c r="BR67" s="79"/>
      <c r="BS67" s="79"/>
      <c r="BT67" s="79"/>
      <c r="BU67" s="79"/>
      <c r="BV67" s="79"/>
      <c r="BW67" s="79"/>
      <c r="BX67" s="79"/>
      <c r="BY67" s="79"/>
      <c r="BZ67" s="8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8"/>
      <c r="BM68" s="79"/>
      <c r="BN68" s="79"/>
      <c r="BO68" s="79"/>
      <c r="BP68" s="79"/>
      <c r="BQ68" s="79"/>
      <c r="BR68" s="79"/>
      <c r="BS68" s="79"/>
      <c r="BT68" s="79"/>
      <c r="BU68" s="79"/>
      <c r="BV68" s="79"/>
      <c r="BW68" s="79"/>
      <c r="BX68" s="79"/>
      <c r="BY68" s="79"/>
      <c r="BZ68" s="8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8"/>
      <c r="BM69" s="79"/>
      <c r="BN69" s="79"/>
      <c r="BO69" s="79"/>
      <c r="BP69" s="79"/>
      <c r="BQ69" s="79"/>
      <c r="BR69" s="79"/>
      <c r="BS69" s="79"/>
      <c r="BT69" s="79"/>
      <c r="BU69" s="79"/>
      <c r="BV69" s="79"/>
      <c r="BW69" s="79"/>
      <c r="BX69" s="79"/>
      <c r="BY69" s="79"/>
      <c r="BZ69" s="8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8"/>
      <c r="BM70" s="79"/>
      <c r="BN70" s="79"/>
      <c r="BO70" s="79"/>
      <c r="BP70" s="79"/>
      <c r="BQ70" s="79"/>
      <c r="BR70" s="79"/>
      <c r="BS70" s="79"/>
      <c r="BT70" s="79"/>
      <c r="BU70" s="79"/>
      <c r="BV70" s="79"/>
      <c r="BW70" s="79"/>
      <c r="BX70" s="79"/>
      <c r="BY70" s="79"/>
      <c r="BZ70" s="8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8"/>
      <c r="BM71" s="79"/>
      <c r="BN71" s="79"/>
      <c r="BO71" s="79"/>
      <c r="BP71" s="79"/>
      <c r="BQ71" s="79"/>
      <c r="BR71" s="79"/>
      <c r="BS71" s="79"/>
      <c r="BT71" s="79"/>
      <c r="BU71" s="79"/>
      <c r="BV71" s="79"/>
      <c r="BW71" s="79"/>
      <c r="BX71" s="79"/>
      <c r="BY71" s="79"/>
      <c r="BZ71" s="8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8"/>
      <c r="BM72" s="79"/>
      <c r="BN72" s="79"/>
      <c r="BO72" s="79"/>
      <c r="BP72" s="79"/>
      <c r="BQ72" s="79"/>
      <c r="BR72" s="79"/>
      <c r="BS72" s="79"/>
      <c r="BT72" s="79"/>
      <c r="BU72" s="79"/>
      <c r="BV72" s="79"/>
      <c r="BW72" s="79"/>
      <c r="BX72" s="79"/>
      <c r="BY72" s="79"/>
      <c r="BZ72" s="8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8"/>
      <c r="BM73" s="79"/>
      <c r="BN73" s="79"/>
      <c r="BO73" s="79"/>
      <c r="BP73" s="79"/>
      <c r="BQ73" s="79"/>
      <c r="BR73" s="79"/>
      <c r="BS73" s="79"/>
      <c r="BT73" s="79"/>
      <c r="BU73" s="79"/>
      <c r="BV73" s="79"/>
      <c r="BW73" s="79"/>
      <c r="BX73" s="79"/>
      <c r="BY73" s="79"/>
      <c r="BZ73" s="8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8"/>
      <c r="BM74" s="79"/>
      <c r="BN74" s="79"/>
      <c r="BO74" s="79"/>
      <c r="BP74" s="79"/>
      <c r="BQ74" s="79"/>
      <c r="BR74" s="79"/>
      <c r="BS74" s="79"/>
      <c r="BT74" s="79"/>
      <c r="BU74" s="79"/>
      <c r="BV74" s="79"/>
      <c r="BW74" s="79"/>
      <c r="BX74" s="79"/>
      <c r="BY74" s="79"/>
      <c r="BZ74" s="8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8"/>
      <c r="BM75" s="79"/>
      <c r="BN75" s="79"/>
      <c r="BO75" s="79"/>
      <c r="BP75" s="79"/>
      <c r="BQ75" s="79"/>
      <c r="BR75" s="79"/>
      <c r="BS75" s="79"/>
      <c r="BT75" s="79"/>
      <c r="BU75" s="79"/>
      <c r="BV75" s="79"/>
      <c r="BW75" s="79"/>
      <c r="BX75" s="79"/>
      <c r="BY75" s="79"/>
      <c r="BZ75" s="8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8"/>
      <c r="BM76" s="79"/>
      <c r="BN76" s="79"/>
      <c r="BO76" s="79"/>
      <c r="BP76" s="79"/>
      <c r="BQ76" s="79"/>
      <c r="BR76" s="79"/>
      <c r="BS76" s="79"/>
      <c r="BT76" s="79"/>
      <c r="BU76" s="79"/>
      <c r="BV76" s="79"/>
      <c r="BW76" s="79"/>
      <c r="BX76" s="79"/>
      <c r="BY76" s="79"/>
      <c r="BZ76" s="8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8"/>
      <c r="BM77" s="79"/>
      <c r="BN77" s="79"/>
      <c r="BO77" s="79"/>
      <c r="BP77" s="79"/>
      <c r="BQ77" s="79"/>
      <c r="BR77" s="79"/>
      <c r="BS77" s="79"/>
      <c r="BT77" s="79"/>
      <c r="BU77" s="79"/>
      <c r="BV77" s="79"/>
      <c r="BW77" s="79"/>
      <c r="BX77" s="79"/>
      <c r="BY77" s="79"/>
      <c r="BZ77" s="8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8"/>
      <c r="BM78" s="79"/>
      <c r="BN78" s="79"/>
      <c r="BO78" s="79"/>
      <c r="BP78" s="79"/>
      <c r="BQ78" s="79"/>
      <c r="BR78" s="79"/>
      <c r="BS78" s="79"/>
      <c r="BT78" s="79"/>
      <c r="BU78" s="79"/>
      <c r="BV78" s="79"/>
      <c r="BW78" s="79"/>
      <c r="BX78" s="79"/>
      <c r="BY78" s="79"/>
      <c r="BZ78" s="8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8"/>
      <c r="BM79" s="79"/>
      <c r="BN79" s="79"/>
      <c r="BO79" s="79"/>
      <c r="BP79" s="79"/>
      <c r="BQ79" s="79"/>
      <c r="BR79" s="79"/>
      <c r="BS79" s="79"/>
      <c r="BT79" s="79"/>
      <c r="BU79" s="79"/>
      <c r="BV79" s="79"/>
      <c r="BW79" s="79"/>
      <c r="BX79" s="79"/>
      <c r="BY79" s="79"/>
      <c r="BZ79" s="8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8"/>
      <c r="BM80" s="79"/>
      <c r="BN80" s="79"/>
      <c r="BO80" s="79"/>
      <c r="BP80" s="79"/>
      <c r="BQ80" s="79"/>
      <c r="BR80" s="79"/>
      <c r="BS80" s="79"/>
      <c r="BT80" s="79"/>
      <c r="BU80" s="79"/>
      <c r="BV80" s="79"/>
      <c r="BW80" s="79"/>
      <c r="BX80" s="79"/>
      <c r="BY80" s="79"/>
      <c r="BZ80" s="8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8"/>
      <c r="BM81" s="79"/>
      <c r="BN81" s="79"/>
      <c r="BO81" s="79"/>
      <c r="BP81" s="79"/>
      <c r="BQ81" s="79"/>
      <c r="BR81" s="79"/>
      <c r="BS81" s="79"/>
      <c r="BT81" s="79"/>
      <c r="BU81" s="79"/>
      <c r="BV81" s="79"/>
      <c r="BW81" s="79"/>
      <c r="BX81" s="79"/>
      <c r="BY81" s="79"/>
      <c r="BZ81" s="8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1"/>
      <c r="BM82" s="82"/>
      <c r="BN82" s="82"/>
      <c r="BO82" s="82"/>
      <c r="BP82" s="82"/>
      <c r="BQ82" s="82"/>
      <c r="BR82" s="82"/>
      <c r="BS82" s="82"/>
      <c r="BT82" s="82"/>
      <c r="BU82" s="82"/>
      <c r="BV82" s="82"/>
      <c r="BW82" s="82"/>
      <c r="BX82" s="82"/>
      <c r="BY82" s="82"/>
      <c r="BZ82" s="83"/>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37EckeoEO6YFjE6kTXg/xSrkU3gVL8EuiJ+az1AnatWPmEcc16n3nHgyz+n2jIHNy3iYTTrZ2Dzt0cL2ze29Tg==" saltValue="BWhqmt8ZOEtRiRrFzw32IQ==" spinCount="100000" sheet="1" objects="1" scenarios="1" formatCells="0" formatColumns="0" formatRows="0"/>
  <mergeCells count="51">
    <mergeCell ref="B60:BJ61"/>
    <mergeCell ref="BL64:BZ65"/>
    <mergeCell ref="C83:BJ83"/>
    <mergeCell ref="BL47:BZ63"/>
    <mergeCell ref="BL66:BZ82"/>
    <mergeCell ref="B9:H9"/>
    <mergeCell ref="B10:H10"/>
    <mergeCell ref="I10:O10"/>
    <mergeCell ref="P10:V10"/>
    <mergeCell ref="W10:AC10"/>
    <mergeCell ref="AL10:AS10"/>
    <mergeCell ref="AT10:BA10"/>
    <mergeCell ref="BB10:BI10"/>
    <mergeCell ref="BL10:BM10"/>
    <mergeCell ref="BL16:BZ44"/>
    <mergeCell ref="BN10:BY10"/>
    <mergeCell ref="BL11:BZ13"/>
    <mergeCell ref="B14:BJ15"/>
    <mergeCell ref="BL14:BZ15"/>
    <mergeCell ref="AD10:AJ10"/>
    <mergeCell ref="AT9:BA9"/>
    <mergeCell ref="BB9:BI9"/>
    <mergeCell ref="BL9:BM9"/>
    <mergeCell ref="BL45:BZ46"/>
    <mergeCell ref="BN9:BY9"/>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5" t="s">
        <v>52</v>
      </c>
      <c r="I3" s="86"/>
      <c r="J3" s="86"/>
      <c r="K3" s="86"/>
      <c r="L3" s="86"/>
      <c r="M3" s="86"/>
      <c r="N3" s="86"/>
      <c r="O3" s="86"/>
      <c r="P3" s="86"/>
      <c r="Q3" s="86"/>
      <c r="R3" s="86"/>
      <c r="S3" s="86"/>
      <c r="T3" s="86"/>
      <c r="U3" s="86"/>
      <c r="V3" s="86"/>
      <c r="W3" s="86"/>
      <c r="X3" s="87"/>
      <c r="Y3" s="91" t="s">
        <v>53</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54</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15">
      <c r="A4" s="14" t="s">
        <v>55</v>
      </c>
      <c r="B4" s="16"/>
      <c r="C4" s="16"/>
      <c r="D4" s="16"/>
      <c r="E4" s="16"/>
      <c r="F4" s="16"/>
      <c r="G4" s="16"/>
      <c r="H4" s="88"/>
      <c r="I4" s="89"/>
      <c r="J4" s="89"/>
      <c r="K4" s="89"/>
      <c r="L4" s="89"/>
      <c r="M4" s="89"/>
      <c r="N4" s="89"/>
      <c r="O4" s="89"/>
      <c r="P4" s="89"/>
      <c r="Q4" s="89"/>
      <c r="R4" s="89"/>
      <c r="S4" s="89"/>
      <c r="T4" s="89"/>
      <c r="U4" s="89"/>
      <c r="V4" s="89"/>
      <c r="W4" s="89"/>
      <c r="X4" s="90"/>
      <c r="Y4" s="84" t="s">
        <v>56</v>
      </c>
      <c r="Z4" s="84"/>
      <c r="AA4" s="84"/>
      <c r="AB4" s="84"/>
      <c r="AC4" s="84"/>
      <c r="AD4" s="84"/>
      <c r="AE4" s="84"/>
      <c r="AF4" s="84"/>
      <c r="AG4" s="84"/>
      <c r="AH4" s="84"/>
      <c r="AI4" s="84"/>
      <c r="AJ4" s="84" t="s">
        <v>57</v>
      </c>
      <c r="AK4" s="84"/>
      <c r="AL4" s="84"/>
      <c r="AM4" s="84"/>
      <c r="AN4" s="84"/>
      <c r="AO4" s="84"/>
      <c r="AP4" s="84"/>
      <c r="AQ4" s="84"/>
      <c r="AR4" s="84"/>
      <c r="AS4" s="84"/>
      <c r="AT4" s="84"/>
      <c r="AU4" s="84" t="s">
        <v>58</v>
      </c>
      <c r="AV4" s="84"/>
      <c r="AW4" s="84"/>
      <c r="AX4" s="84"/>
      <c r="AY4" s="84"/>
      <c r="AZ4" s="84"/>
      <c r="BA4" s="84"/>
      <c r="BB4" s="84"/>
      <c r="BC4" s="84"/>
      <c r="BD4" s="84"/>
      <c r="BE4" s="84"/>
      <c r="BF4" s="84" t="s">
        <v>59</v>
      </c>
      <c r="BG4" s="84"/>
      <c r="BH4" s="84"/>
      <c r="BI4" s="84"/>
      <c r="BJ4" s="84"/>
      <c r="BK4" s="84"/>
      <c r="BL4" s="84"/>
      <c r="BM4" s="84"/>
      <c r="BN4" s="84"/>
      <c r="BO4" s="84"/>
      <c r="BP4" s="84"/>
      <c r="BQ4" s="84" t="s">
        <v>60</v>
      </c>
      <c r="BR4" s="84"/>
      <c r="BS4" s="84"/>
      <c r="BT4" s="84"/>
      <c r="BU4" s="84"/>
      <c r="BV4" s="84"/>
      <c r="BW4" s="84"/>
      <c r="BX4" s="84"/>
      <c r="BY4" s="84"/>
      <c r="BZ4" s="84"/>
      <c r="CA4" s="84"/>
      <c r="CB4" s="84" t="s">
        <v>61</v>
      </c>
      <c r="CC4" s="84"/>
      <c r="CD4" s="84"/>
      <c r="CE4" s="84"/>
      <c r="CF4" s="84"/>
      <c r="CG4" s="84"/>
      <c r="CH4" s="84"/>
      <c r="CI4" s="84"/>
      <c r="CJ4" s="84"/>
      <c r="CK4" s="84"/>
      <c r="CL4" s="84"/>
      <c r="CM4" s="84" t="s">
        <v>62</v>
      </c>
      <c r="CN4" s="84"/>
      <c r="CO4" s="84"/>
      <c r="CP4" s="84"/>
      <c r="CQ4" s="84"/>
      <c r="CR4" s="84"/>
      <c r="CS4" s="84"/>
      <c r="CT4" s="84"/>
      <c r="CU4" s="84"/>
      <c r="CV4" s="84"/>
      <c r="CW4" s="84"/>
      <c r="CX4" s="84" t="s">
        <v>63</v>
      </c>
      <c r="CY4" s="84"/>
      <c r="CZ4" s="84"/>
      <c r="DA4" s="84"/>
      <c r="DB4" s="84"/>
      <c r="DC4" s="84"/>
      <c r="DD4" s="84"/>
      <c r="DE4" s="84"/>
      <c r="DF4" s="84"/>
      <c r="DG4" s="84"/>
      <c r="DH4" s="84"/>
      <c r="DI4" s="84" t="s">
        <v>64</v>
      </c>
      <c r="DJ4" s="84"/>
      <c r="DK4" s="84"/>
      <c r="DL4" s="84"/>
      <c r="DM4" s="84"/>
      <c r="DN4" s="84"/>
      <c r="DO4" s="84"/>
      <c r="DP4" s="84"/>
      <c r="DQ4" s="84"/>
      <c r="DR4" s="84"/>
      <c r="DS4" s="84"/>
      <c r="DT4" s="84" t="s">
        <v>65</v>
      </c>
      <c r="DU4" s="84"/>
      <c r="DV4" s="84"/>
      <c r="DW4" s="84"/>
      <c r="DX4" s="84"/>
      <c r="DY4" s="84"/>
      <c r="DZ4" s="84"/>
      <c r="EA4" s="84"/>
      <c r="EB4" s="84"/>
      <c r="EC4" s="84"/>
      <c r="ED4" s="84"/>
      <c r="EE4" s="84" t="s">
        <v>66</v>
      </c>
      <c r="EF4" s="84"/>
      <c r="EG4" s="84"/>
      <c r="EH4" s="84"/>
      <c r="EI4" s="84"/>
      <c r="EJ4" s="84"/>
      <c r="EK4" s="84"/>
      <c r="EL4" s="84"/>
      <c r="EM4" s="84"/>
      <c r="EN4" s="84"/>
      <c r="EO4" s="84"/>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322016</v>
      </c>
      <c r="D6" s="19">
        <f t="shared" si="3"/>
        <v>46</v>
      </c>
      <c r="E6" s="19">
        <f t="shared" si="3"/>
        <v>17</v>
      </c>
      <c r="F6" s="19">
        <f t="shared" si="3"/>
        <v>5</v>
      </c>
      <c r="G6" s="19">
        <f t="shared" si="3"/>
        <v>0</v>
      </c>
      <c r="H6" s="19" t="str">
        <f t="shared" si="3"/>
        <v>島根県　松江市</v>
      </c>
      <c r="I6" s="19" t="str">
        <f t="shared" si="3"/>
        <v>法適用</v>
      </c>
      <c r="J6" s="19" t="str">
        <f t="shared" si="3"/>
        <v>下水道事業</v>
      </c>
      <c r="K6" s="19" t="str">
        <f t="shared" si="3"/>
        <v>農業集落排水</v>
      </c>
      <c r="L6" s="19" t="str">
        <f t="shared" si="3"/>
        <v>F1</v>
      </c>
      <c r="M6" s="19" t="str">
        <f t="shared" si="3"/>
        <v>自治体職員</v>
      </c>
      <c r="N6" s="20" t="str">
        <f t="shared" si="3"/>
        <v>-</v>
      </c>
      <c r="O6" s="20">
        <f t="shared" si="3"/>
        <v>53.74</v>
      </c>
      <c r="P6" s="20">
        <f t="shared" si="3"/>
        <v>8.11</v>
      </c>
      <c r="Q6" s="20">
        <f t="shared" si="3"/>
        <v>89.1</v>
      </c>
      <c r="R6" s="20">
        <f t="shared" si="3"/>
        <v>3080</v>
      </c>
      <c r="S6" s="20">
        <f t="shared" si="3"/>
        <v>199432</v>
      </c>
      <c r="T6" s="20">
        <f t="shared" si="3"/>
        <v>572.99</v>
      </c>
      <c r="U6" s="20">
        <f t="shared" si="3"/>
        <v>348.05</v>
      </c>
      <c r="V6" s="20">
        <f t="shared" si="3"/>
        <v>16089</v>
      </c>
      <c r="W6" s="20">
        <f t="shared" si="3"/>
        <v>6.84</v>
      </c>
      <c r="X6" s="20">
        <f t="shared" si="3"/>
        <v>2352.19</v>
      </c>
      <c r="Y6" s="21">
        <f>IF(Y7="",NA(),Y7)</f>
        <v>94.05</v>
      </c>
      <c r="Z6" s="21">
        <f t="shared" ref="Z6:AH6" si="4">IF(Z7="",NA(),Z7)</f>
        <v>92.03</v>
      </c>
      <c r="AA6" s="21">
        <f t="shared" si="4"/>
        <v>83.47</v>
      </c>
      <c r="AB6" s="21">
        <f t="shared" si="4"/>
        <v>82.36</v>
      </c>
      <c r="AC6" s="21">
        <f t="shared" si="4"/>
        <v>83.08</v>
      </c>
      <c r="AD6" s="21">
        <f t="shared" si="4"/>
        <v>100.99</v>
      </c>
      <c r="AE6" s="21">
        <f t="shared" si="4"/>
        <v>101.27</v>
      </c>
      <c r="AF6" s="21">
        <f t="shared" si="4"/>
        <v>101.91</v>
      </c>
      <c r="AG6" s="21">
        <f t="shared" si="4"/>
        <v>103.09</v>
      </c>
      <c r="AH6" s="21">
        <f t="shared" si="4"/>
        <v>102.11</v>
      </c>
      <c r="AI6" s="20" t="str">
        <f>IF(AI7="","",IF(AI7="-","【-】","【"&amp;SUBSTITUTE(TEXT(AI7,"#,##0.00"),"-","△")&amp;"】"))</f>
        <v>【104.16】</v>
      </c>
      <c r="AJ6" s="21">
        <f>IF(AJ7="",NA(),AJ7)</f>
        <v>1025.8</v>
      </c>
      <c r="AK6" s="21">
        <f t="shared" ref="AK6:AS6" si="5">IF(AK7="",NA(),AK7)</f>
        <v>1090.9000000000001</v>
      </c>
      <c r="AL6" s="21">
        <f t="shared" si="5"/>
        <v>1195.4000000000001</v>
      </c>
      <c r="AM6" s="21">
        <f t="shared" si="5"/>
        <v>1292.03</v>
      </c>
      <c r="AN6" s="21">
        <f t="shared" si="5"/>
        <v>1369.13</v>
      </c>
      <c r="AO6" s="21">
        <f t="shared" si="5"/>
        <v>149.02000000000001</v>
      </c>
      <c r="AP6" s="21">
        <f t="shared" si="5"/>
        <v>137.09</v>
      </c>
      <c r="AQ6" s="21">
        <f t="shared" si="5"/>
        <v>127.98</v>
      </c>
      <c r="AR6" s="21">
        <f t="shared" si="5"/>
        <v>101.24</v>
      </c>
      <c r="AS6" s="21">
        <f t="shared" si="5"/>
        <v>124.9</v>
      </c>
      <c r="AT6" s="20" t="str">
        <f>IF(AT7="","",IF(AT7="-","【-】","【"&amp;SUBSTITUTE(TEXT(AT7,"#,##0.00"),"-","△")&amp;"】"))</f>
        <v>【128.23】</v>
      </c>
      <c r="AU6" s="21">
        <f>IF(AU7="",NA(),AU7)</f>
        <v>3.3</v>
      </c>
      <c r="AV6" s="21">
        <f t="shared" ref="AV6:BD6" si="6">IF(AV7="",NA(),AV7)</f>
        <v>2.7</v>
      </c>
      <c r="AW6" s="21">
        <f t="shared" si="6"/>
        <v>2.58</v>
      </c>
      <c r="AX6" s="21">
        <f t="shared" si="6"/>
        <v>2.67</v>
      </c>
      <c r="AY6" s="21">
        <f t="shared" si="6"/>
        <v>2.61</v>
      </c>
      <c r="AZ6" s="21">
        <f t="shared" si="6"/>
        <v>38.119999999999997</v>
      </c>
      <c r="BA6" s="21">
        <f t="shared" si="6"/>
        <v>43.5</v>
      </c>
      <c r="BB6" s="21">
        <f t="shared" si="6"/>
        <v>44.14</v>
      </c>
      <c r="BC6" s="21">
        <f t="shared" si="6"/>
        <v>37.24</v>
      </c>
      <c r="BD6" s="21">
        <f t="shared" si="6"/>
        <v>33.58</v>
      </c>
      <c r="BE6" s="20" t="str">
        <f>IF(BE7="","",IF(BE7="-","【-】","【"&amp;SUBSTITUTE(TEXT(BE7,"#,##0.00"),"-","△")&amp;"】"))</f>
        <v>【34.77】</v>
      </c>
      <c r="BF6" s="21">
        <f>IF(BF7="",NA(),BF7)</f>
        <v>229.96</v>
      </c>
      <c r="BG6" s="21">
        <f t="shared" ref="BG6:BO6" si="7">IF(BG7="",NA(),BG7)</f>
        <v>202.54</v>
      </c>
      <c r="BH6" s="21">
        <f t="shared" si="7"/>
        <v>828.8</v>
      </c>
      <c r="BI6" s="21">
        <f t="shared" si="7"/>
        <v>805.24</v>
      </c>
      <c r="BJ6" s="21">
        <f t="shared" si="7"/>
        <v>705.81</v>
      </c>
      <c r="BK6" s="21">
        <f t="shared" si="7"/>
        <v>684.74</v>
      </c>
      <c r="BL6" s="21">
        <f t="shared" si="7"/>
        <v>654.91999999999996</v>
      </c>
      <c r="BM6" s="21">
        <f t="shared" si="7"/>
        <v>654.71</v>
      </c>
      <c r="BN6" s="21">
        <f t="shared" si="7"/>
        <v>783.8</v>
      </c>
      <c r="BO6" s="21">
        <f t="shared" si="7"/>
        <v>778.81</v>
      </c>
      <c r="BP6" s="20" t="str">
        <f>IF(BP7="","",IF(BP7="-","【-】","【"&amp;SUBSTITUTE(TEXT(BP7,"#,##0.00"),"-","△")&amp;"】"))</f>
        <v>【786.37】</v>
      </c>
      <c r="BQ6" s="21">
        <f>IF(BQ7="",NA(),BQ7)</f>
        <v>75.05</v>
      </c>
      <c r="BR6" s="21">
        <f t="shared" ref="BR6:BZ6" si="8">IF(BR7="",NA(),BR7)</f>
        <v>69.89</v>
      </c>
      <c r="BS6" s="21">
        <f t="shared" si="8"/>
        <v>53.46</v>
      </c>
      <c r="BT6" s="21">
        <f t="shared" si="8"/>
        <v>53.18</v>
      </c>
      <c r="BU6" s="21">
        <f t="shared" si="8"/>
        <v>56.05</v>
      </c>
      <c r="BV6" s="21">
        <f t="shared" si="8"/>
        <v>65.33</v>
      </c>
      <c r="BW6" s="21">
        <f t="shared" si="8"/>
        <v>65.39</v>
      </c>
      <c r="BX6" s="21">
        <f t="shared" si="8"/>
        <v>65.37</v>
      </c>
      <c r="BY6" s="21">
        <f t="shared" si="8"/>
        <v>68.11</v>
      </c>
      <c r="BZ6" s="21">
        <f t="shared" si="8"/>
        <v>67.23</v>
      </c>
      <c r="CA6" s="20" t="str">
        <f>IF(CA7="","",IF(CA7="-","【-】","【"&amp;SUBSTITUTE(TEXT(CA7,"#,##0.00"),"-","△")&amp;"】"))</f>
        <v>【60.65】</v>
      </c>
      <c r="CB6" s="21">
        <f>IF(CB7="",NA(),CB7)</f>
        <v>227.77</v>
      </c>
      <c r="CC6" s="21">
        <f t="shared" ref="CC6:CK6" si="9">IF(CC7="",NA(),CC7)</f>
        <v>244.45</v>
      </c>
      <c r="CD6" s="21">
        <f t="shared" si="9"/>
        <v>319.14</v>
      </c>
      <c r="CE6" s="21">
        <f t="shared" si="9"/>
        <v>317.35000000000002</v>
      </c>
      <c r="CF6" s="21">
        <f t="shared" si="9"/>
        <v>304.12</v>
      </c>
      <c r="CG6" s="21">
        <f t="shared" si="9"/>
        <v>227.43</v>
      </c>
      <c r="CH6" s="21">
        <f t="shared" si="9"/>
        <v>230.88</v>
      </c>
      <c r="CI6" s="21">
        <f t="shared" si="9"/>
        <v>228.99</v>
      </c>
      <c r="CJ6" s="21">
        <f t="shared" si="9"/>
        <v>222.41</v>
      </c>
      <c r="CK6" s="21">
        <f t="shared" si="9"/>
        <v>228.21</v>
      </c>
      <c r="CL6" s="20" t="str">
        <f>IF(CL7="","",IF(CL7="-","【-】","【"&amp;SUBSTITUTE(TEXT(CL7,"#,##0.00"),"-","△")&amp;"】"))</f>
        <v>【256.97】</v>
      </c>
      <c r="CM6" s="21">
        <f>IF(CM7="",NA(),CM7)</f>
        <v>48.04</v>
      </c>
      <c r="CN6" s="21">
        <f t="shared" ref="CN6:CV6" si="10">IF(CN7="",NA(),CN7)</f>
        <v>47.47</v>
      </c>
      <c r="CO6" s="21">
        <f t="shared" si="10"/>
        <v>46.03</v>
      </c>
      <c r="CP6" s="21">
        <f t="shared" si="10"/>
        <v>50.08</v>
      </c>
      <c r="CQ6" s="21">
        <f t="shared" si="10"/>
        <v>50.08</v>
      </c>
      <c r="CR6" s="21">
        <f t="shared" si="10"/>
        <v>56.01</v>
      </c>
      <c r="CS6" s="21">
        <f t="shared" si="10"/>
        <v>56.72</v>
      </c>
      <c r="CT6" s="21">
        <f t="shared" si="10"/>
        <v>54.06</v>
      </c>
      <c r="CU6" s="21">
        <f t="shared" si="10"/>
        <v>55.26</v>
      </c>
      <c r="CV6" s="21">
        <f t="shared" si="10"/>
        <v>54.54</v>
      </c>
      <c r="CW6" s="20" t="str">
        <f>IF(CW7="","",IF(CW7="-","【-】","【"&amp;SUBSTITUTE(TEXT(CW7,"#,##0.00"),"-","△")&amp;"】"))</f>
        <v>【61.14】</v>
      </c>
      <c r="CX6" s="21">
        <f>IF(CX7="",NA(),CX7)</f>
        <v>89.04</v>
      </c>
      <c r="CY6" s="21">
        <f t="shared" ref="CY6:DG6" si="11">IF(CY7="",NA(),CY7)</f>
        <v>89.19</v>
      </c>
      <c r="CZ6" s="21">
        <f t="shared" si="11"/>
        <v>89.62</v>
      </c>
      <c r="DA6" s="21">
        <f t="shared" si="11"/>
        <v>89.65</v>
      </c>
      <c r="DB6" s="21">
        <f t="shared" si="11"/>
        <v>89.51</v>
      </c>
      <c r="DC6" s="21">
        <f t="shared" si="11"/>
        <v>89.77</v>
      </c>
      <c r="DD6" s="21">
        <f t="shared" si="11"/>
        <v>90.04</v>
      </c>
      <c r="DE6" s="21">
        <f t="shared" si="11"/>
        <v>90.11</v>
      </c>
      <c r="DF6" s="21">
        <f t="shared" si="11"/>
        <v>90.52</v>
      </c>
      <c r="DG6" s="21">
        <f t="shared" si="11"/>
        <v>90.3</v>
      </c>
      <c r="DH6" s="20" t="str">
        <f>IF(DH7="","",IF(DH7="-","【-】","【"&amp;SUBSTITUTE(TEXT(DH7,"#,##0.00"),"-","△")&amp;"】"))</f>
        <v>【86.91】</v>
      </c>
      <c r="DI6" s="21">
        <f>IF(DI7="",NA(),DI7)</f>
        <v>18.21</v>
      </c>
      <c r="DJ6" s="21">
        <f t="shared" ref="DJ6:DR6" si="12">IF(DJ7="",NA(),DJ7)</f>
        <v>21.41</v>
      </c>
      <c r="DK6" s="21">
        <f t="shared" si="12"/>
        <v>24.51</v>
      </c>
      <c r="DL6" s="21">
        <f t="shared" si="12"/>
        <v>27.37</v>
      </c>
      <c r="DM6" s="21">
        <f t="shared" si="12"/>
        <v>30.03</v>
      </c>
      <c r="DN6" s="21">
        <f t="shared" si="12"/>
        <v>22.69</v>
      </c>
      <c r="DO6" s="21">
        <f t="shared" si="12"/>
        <v>24.32</v>
      </c>
      <c r="DP6" s="21">
        <f t="shared" si="12"/>
        <v>28.19</v>
      </c>
      <c r="DQ6" s="21">
        <f t="shared" si="12"/>
        <v>24.8</v>
      </c>
      <c r="DR6" s="21">
        <f t="shared" si="12"/>
        <v>28.12</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1">
        <f t="shared" si="14"/>
        <v>0.01</v>
      </c>
      <c r="EI6" s="21">
        <f t="shared" si="14"/>
        <v>0.02</v>
      </c>
      <c r="EJ6" s="21">
        <f t="shared" si="14"/>
        <v>0.44</v>
      </c>
      <c r="EK6" s="21">
        <f t="shared" si="14"/>
        <v>0.04</v>
      </c>
      <c r="EL6" s="21">
        <f t="shared" si="14"/>
        <v>0.02</v>
      </c>
      <c r="EM6" s="21">
        <f t="shared" si="14"/>
        <v>0.02</v>
      </c>
      <c r="EN6" s="21">
        <f t="shared" si="14"/>
        <v>0.01</v>
      </c>
      <c r="EO6" s="20" t="str">
        <f>IF(EO7="","",IF(EO7="-","【-】","【"&amp;SUBSTITUTE(TEXT(EO7,"#,##0.00"),"-","△")&amp;"】"))</f>
        <v>【0.03】</v>
      </c>
    </row>
    <row r="7" spans="1:148" s="22" customFormat="1" x14ac:dyDescent="0.15">
      <c r="A7" s="14"/>
      <c r="B7" s="23">
        <v>2021</v>
      </c>
      <c r="C7" s="23">
        <v>322016</v>
      </c>
      <c r="D7" s="23">
        <v>46</v>
      </c>
      <c r="E7" s="23">
        <v>17</v>
      </c>
      <c r="F7" s="23">
        <v>5</v>
      </c>
      <c r="G7" s="23">
        <v>0</v>
      </c>
      <c r="H7" s="23" t="s">
        <v>96</v>
      </c>
      <c r="I7" s="23" t="s">
        <v>97</v>
      </c>
      <c r="J7" s="23" t="s">
        <v>98</v>
      </c>
      <c r="K7" s="23" t="s">
        <v>99</v>
      </c>
      <c r="L7" s="23" t="s">
        <v>100</v>
      </c>
      <c r="M7" s="23" t="s">
        <v>101</v>
      </c>
      <c r="N7" s="24" t="s">
        <v>102</v>
      </c>
      <c r="O7" s="24">
        <v>53.74</v>
      </c>
      <c r="P7" s="24">
        <v>8.11</v>
      </c>
      <c r="Q7" s="24">
        <v>89.1</v>
      </c>
      <c r="R7" s="24">
        <v>3080</v>
      </c>
      <c r="S7" s="24">
        <v>199432</v>
      </c>
      <c r="T7" s="24">
        <v>572.99</v>
      </c>
      <c r="U7" s="24">
        <v>348.05</v>
      </c>
      <c r="V7" s="24">
        <v>16089</v>
      </c>
      <c r="W7" s="24">
        <v>6.84</v>
      </c>
      <c r="X7" s="24">
        <v>2352.19</v>
      </c>
      <c r="Y7" s="24">
        <v>94.05</v>
      </c>
      <c r="Z7" s="24">
        <v>92.03</v>
      </c>
      <c r="AA7" s="24">
        <v>83.47</v>
      </c>
      <c r="AB7" s="24">
        <v>82.36</v>
      </c>
      <c r="AC7" s="24">
        <v>83.08</v>
      </c>
      <c r="AD7" s="24">
        <v>100.99</v>
      </c>
      <c r="AE7" s="24">
        <v>101.27</v>
      </c>
      <c r="AF7" s="24">
        <v>101.91</v>
      </c>
      <c r="AG7" s="24">
        <v>103.09</v>
      </c>
      <c r="AH7" s="24">
        <v>102.11</v>
      </c>
      <c r="AI7" s="24">
        <v>104.16</v>
      </c>
      <c r="AJ7" s="24">
        <v>1025.8</v>
      </c>
      <c r="AK7" s="24">
        <v>1090.9000000000001</v>
      </c>
      <c r="AL7" s="24">
        <v>1195.4000000000001</v>
      </c>
      <c r="AM7" s="24">
        <v>1292.03</v>
      </c>
      <c r="AN7" s="24">
        <v>1369.13</v>
      </c>
      <c r="AO7" s="24">
        <v>149.02000000000001</v>
      </c>
      <c r="AP7" s="24">
        <v>137.09</v>
      </c>
      <c r="AQ7" s="24">
        <v>127.98</v>
      </c>
      <c r="AR7" s="24">
        <v>101.24</v>
      </c>
      <c r="AS7" s="24">
        <v>124.9</v>
      </c>
      <c r="AT7" s="24">
        <v>128.22999999999999</v>
      </c>
      <c r="AU7" s="24">
        <v>3.3</v>
      </c>
      <c r="AV7" s="24">
        <v>2.7</v>
      </c>
      <c r="AW7" s="24">
        <v>2.58</v>
      </c>
      <c r="AX7" s="24">
        <v>2.67</v>
      </c>
      <c r="AY7" s="24">
        <v>2.61</v>
      </c>
      <c r="AZ7" s="24">
        <v>38.119999999999997</v>
      </c>
      <c r="BA7" s="24">
        <v>43.5</v>
      </c>
      <c r="BB7" s="24">
        <v>44.14</v>
      </c>
      <c r="BC7" s="24">
        <v>37.24</v>
      </c>
      <c r="BD7" s="24">
        <v>33.58</v>
      </c>
      <c r="BE7" s="24">
        <v>34.770000000000003</v>
      </c>
      <c r="BF7" s="24">
        <v>229.96</v>
      </c>
      <c r="BG7" s="24">
        <v>202.54</v>
      </c>
      <c r="BH7" s="24">
        <v>828.8</v>
      </c>
      <c r="BI7" s="24">
        <v>805.24</v>
      </c>
      <c r="BJ7" s="24">
        <v>705.81</v>
      </c>
      <c r="BK7" s="24">
        <v>684.74</v>
      </c>
      <c r="BL7" s="24">
        <v>654.91999999999996</v>
      </c>
      <c r="BM7" s="24">
        <v>654.71</v>
      </c>
      <c r="BN7" s="24">
        <v>783.8</v>
      </c>
      <c r="BO7" s="24">
        <v>778.81</v>
      </c>
      <c r="BP7" s="24">
        <v>786.37</v>
      </c>
      <c r="BQ7" s="24">
        <v>75.05</v>
      </c>
      <c r="BR7" s="24">
        <v>69.89</v>
      </c>
      <c r="BS7" s="24">
        <v>53.46</v>
      </c>
      <c r="BT7" s="24">
        <v>53.18</v>
      </c>
      <c r="BU7" s="24">
        <v>56.05</v>
      </c>
      <c r="BV7" s="24">
        <v>65.33</v>
      </c>
      <c r="BW7" s="24">
        <v>65.39</v>
      </c>
      <c r="BX7" s="24">
        <v>65.37</v>
      </c>
      <c r="BY7" s="24">
        <v>68.11</v>
      </c>
      <c r="BZ7" s="24">
        <v>67.23</v>
      </c>
      <c r="CA7" s="24">
        <v>60.65</v>
      </c>
      <c r="CB7" s="24">
        <v>227.77</v>
      </c>
      <c r="CC7" s="24">
        <v>244.45</v>
      </c>
      <c r="CD7" s="24">
        <v>319.14</v>
      </c>
      <c r="CE7" s="24">
        <v>317.35000000000002</v>
      </c>
      <c r="CF7" s="24">
        <v>304.12</v>
      </c>
      <c r="CG7" s="24">
        <v>227.43</v>
      </c>
      <c r="CH7" s="24">
        <v>230.88</v>
      </c>
      <c r="CI7" s="24">
        <v>228.99</v>
      </c>
      <c r="CJ7" s="24">
        <v>222.41</v>
      </c>
      <c r="CK7" s="24">
        <v>228.21</v>
      </c>
      <c r="CL7" s="24">
        <v>256.97000000000003</v>
      </c>
      <c r="CM7" s="24">
        <v>48.04</v>
      </c>
      <c r="CN7" s="24">
        <v>47.47</v>
      </c>
      <c r="CO7" s="24">
        <v>46.03</v>
      </c>
      <c r="CP7" s="24">
        <v>50.08</v>
      </c>
      <c r="CQ7" s="24">
        <v>50.08</v>
      </c>
      <c r="CR7" s="24">
        <v>56.01</v>
      </c>
      <c r="CS7" s="24">
        <v>56.72</v>
      </c>
      <c r="CT7" s="24">
        <v>54.06</v>
      </c>
      <c r="CU7" s="24">
        <v>55.26</v>
      </c>
      <c r="CV7" s="24">
        <v>54.54</v>
      </c>
      <c r="CW7" s="24">
        <v>61.14</v>
      </c>
      <c r="CX7" s="24">
        <v>89.04</v>
      </c>
      <c r="CY7" s="24">
        <v>89.19</v>
      </c>
      <c r="CZ7" s="24">
        <v>89.62</v>
      </c>
      <c r="DA7" s="24">
        <v>89.65</v>
      </c>
      <c r="DB7" s="24">
        <v>89.51</v>
      </c>
      <c r="DC7" s="24">
        <v>89.77</v>
      </c>
      <c r="DD7" s="24">
        <v>90.04</v>
      </c>
      <c r="DE7" s="24">
        <v>90.11</v>
      </c>
      <c r="DF7" s="24">
        <v>90.52</v>
      </c>
      <c r="DG7" s="24">
        <v>90.3</v>
      </c>
      <c r="DH7" s="24">
        <v>86.91</v>
      </c>
      <c r="DI7" s="24">
        <v>18.21</v>
      </c>
      <c r="DJ7" s="24">
        <v>21.41</v>
      </c>
      <c r="DK7" s="24">
        <v>24.51</v>
      </c>
      <c r="DL7" s="24">
        <v>27.37</v>
      </c>
      <c r="DM7" s="24">
        <v>30.03</v>
      </c>
      <c r="DN7" s="24">
        <v>22.69</v>
      </c>
      <c r="DO7" s="24">
        <v>24.32</v>
      </c>
      <c r="DP7" s="24">
        <v>28.19</v>
      </c>
      <c r="DQ7" s="24">
        <v>24.8</v>
      </c>
      <c r="DR7" s="24">
        <v>28.12</v>
      </c>
      <c r="DS7" s="24">
        <v>24.95</v>
      </c>
      <c r="DT7" s="24">
        <v>0</v>
      </c>
      <c r="DU7" s="24">
        <v>0</v>
      </c>
      <c r="DV7" s="24">
        <v>0</v>
      </c>
      <c r="DW7" s="24">
        <v>0</v>
      </c>
      <c r="DX7" s="24">
        <v>0</v>
      </c>
      <c r="DY7" s="24">
        <v>0</v>
      </c>
      <c r="DZ7" s="24">
        <v>0</v>
      </c>
      <c r="EA7" s="24">
        <v>0</v>
      </c>
      <c r="EB7" s="24">
        <v>0</v>
      </c>
      <c r="EC7" s="24">
        <v>0</v>
      </c>
      <c r="ED7" s="24">
        <v>0</v>
      </c>
      <c r="EE7" s="24">
        <v>0</v>
      </c>
      <c r="EF7" s="24">
        <v>0</v>
      </c>
      <c r="EG7" s="24">
        <v>0</v>
      </c>
      <c r="EH7" s="24">
        <v>0.01</v>
      </c>
      <c r="EI7" s="24">
        <v>0.02</v>
      </c>
      <c r="EJ7" s="24">
        <v>0.44</v>
      </c>
      <c r="EK7" s="24">
        <v>0.04</v>
      </c>
      <c r="EL7" s="24">
        <v>0.02</v>
      </c>
      <c r="EM7" s="24">
        <v>0.02</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suidou2</cp:lastModifiedBy>
  <cp:lastPrinted>2023-02-16T05:57:14Z</cp:lastPrinted>
  <dcterms:created xsi:type="dcterms:W3CDTF">2022-12-01T01:36:36Z</dcterms:created>
  <dcterms:modified xsi:type="dcterms:W3CDTF">2023-02-17T09:13:42Z</dcterms:modified>
  <cp:category/>
</cp:coreProperties>
</file>