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3打ち返し0216\02回答（特環、農集、漁集）\02回答（提出）\"/>
    </mc:Choice>
  </mc:AlternateContent>
  <xr:revisionPtr revIDLastSave="0" documentId="8_{E9600CC1-81D2-4FCE-8996-8FC2F3CBB4C0}" xr6:coauthVersionLast="47" xr6:coauthVersionMax="47" xr10:uidLastSave="{00000000-0000-0000-0000-000000000000}"/>
  <workbookProtection workbookAlgorithmName="SHA-512" workbookHashValue="cWcbin29j3HuobtGRCPf8k58qLXWzj8Dzg4F2WBy6Jrz6F63n2RQnN5CWRMv03+kz85y19YLb3VRDDxHEsFNmQ==" workbookSaltValue="ywy20Yf159+M3JaPdhX4s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E85" i="4"/>
  <c r="BB10" i="4"/>
  <c r="AT10" i="4"/>
  <c r="AL10" i="4"/>
  <c r="AD10" i="4"/>
  <c r="AT8" i="4"/>
  <c r="AL8" i="4"/>
  <c r="W8" i="4"/>
  <c r="P8" i="4"/>
  <c r="I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<sst xmlns="http://schemas.openxmlformats.org/spreadsheetml/2006/main" count="231" uniqueCount="117">
  <si>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</si>
  <si>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</si>
  <si>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</si>
  <si>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</si>
  <si>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</si>
  <si>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</si>
  <si>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</si>
  <si>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</si>
  <si>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</si>
  <si>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</si>
  <si>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</si>
  <si>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</si>
  <si>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</si>
  <si>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</si>
  <si>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</si>
  <si>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</si>
  <si>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</si>
  <si>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</si>
  <si>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</si>
  <si>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</si>
  <si>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</si>
  <si>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</si>
  <si>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</si>
  <si>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</si>
  <si>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</si>
  <si>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</si>
  <si>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</si>
  <si>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</si>
  <si>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</si>
  <si>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</si>
  <si>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</si>
  <si>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</si>
  <si>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</si>
  <si>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</si>
  <si>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</si>
  <si>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</si>
  <si>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</si>
  <si>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</si>
  <si>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</si>
  <si>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</si>
  <si>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</si>
  <si>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</si>
  <si>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</si>
  <si>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</si>
  <si>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</si>
  <si>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</si>
  <si>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</si>
  <si>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</si>
  <si>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</si>
  <si>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</si>
  <si>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</si>
  <si>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</si>
  <si>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</si>
  <si>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</si>
  <si>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</si>
  <si>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</si>
  <si>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</si>
  <si>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</si>
  <si>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</si>
  <si>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</si>
  <si>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</si>
  <si>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</si>
  <si>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</si>
  <si>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</si>
  <si>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</si>
  <si>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</si>
  <si>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</si>
  <si>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</si>
  <si>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</si>
  <si>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</si>
  <si>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</si>
  <si>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</si>
  <si>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</si>
  <si>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</si>
  <si>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</si>
  <si>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</si>
  <si>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</si>
  <si>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</si>
  <si>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</si>
  <si>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</si>
  <si>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</si>
  <si>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</si>
  <si>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</si>
  <si>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</si>
  <si>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</si>
  <si>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</si>
  <si>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</si>
  <si>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</si>
  <si>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</si>
  <si>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</si>
  <si>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</si>
  <si>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</si>
  <si>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</si>
  <si>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</si>
  <si>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</si>
  <si>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</si>
  <si>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</si>
  <si>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</si>
  <si>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</si>
  <si>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</si>
  <si>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</si>
  <si>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</si>
  <si>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</si>
  <si>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</si>
  <si>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</si>
  <si>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</si>
  <si>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</si>
  <si>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</si>
  <si>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</si>
  <si>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</si>
  <si>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</si>
  <si>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</si>
  <si>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</si>
  <si>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</si>
  <si>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当事業は、平成26年度に面整備事業が完了している。
　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t>
  </si>
  <si>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</si>
  <si>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33%で、繰出基準に基づく一般会計繰入金など使用料以外の収入を含めても費用を賄えていないが、経常費用の増加により①経常収支比率が1.3pt悪化した。一方、損失は繰越利益剰余金と相殺し、②累積欠損金は発生しなかった。
　③前々年度の流動資産には前年度に繰越した事業の前払金が含まれていたため、これを除くと前々年度は8％であった。当年度は未収金及び未収収益の減により前年度を3.6pt上回った。
　④企業債残高対事業規模比率は、類似団体の平均値を下回っており、企業債残高が減少したことから昨年度に比べ低下した。
　⑤経費回収率・⑥汚水処理原価は、減価償却費や支払利息等の費用のうち、一般会計繰入金など使用料以外の収入を充てる費用を除いて算定したものである。費用が増加したことにより経費回収率は低下し、汚水処理原価は増加した。
　⑦施設利用率は類似団体と比較し上回っているので、適切な施設規模の維持に努めたい。
　H26年度に面整備が概成しており、⑧水洗化率の大幅な上昇は見込めない状況であるが、接続勧奨や排水設備の戸別調査を行い、未接続世帯の接続促進を引き続き行う。</t>
    <rPh sb="142" eb="146">
      <t>ケイジョウヒヨウ</t>
    </rPh>
    <rPh sb="147" eb="149">
      <t>ゾウカ</t>
    </rPh>
    <rPh sb="165" eb="167">
      <t>アッカ</t>
    </rPh>
    <rPh sb="170" eb="172">
      <t>イッポウ</t>
    </rPh>
    <rPh sb="173" eb="175">
      <t>ソンシツ</t>
    </rPh>
    <rPh sb="176" eb="183">
      <t>クリコシリエキジョウヨキン</t>
    </rPh>
    <rPh sb="184" eb="186">
      <t>ソウサイ</t>
    </rPh>
    <rPh sb="211" eb="215">
      <t>リュウドウシサン</t>
    </rPh>
    <rPh sb="217" eb="220">
      <t>ゼンネンド</t>
    </rPh>
    <rPh sb="232" eb="233">
      <t>フク</t>
    </rPh>
    <rPh sb="244" eb="245">
      <t>ノゾ</t>
    </rPh>
    <rPh sb="247" eb="249">
      <t>ゼンゼン</t>
    </rPh>
    <rPh sb="249" eb="251">
      <t>ネンド</t>
    </rPh>
    <rPh sb="259" eb="262">
      <t>トウネンド</t>
    </rPh>
    <rPh sb="263" eb="266">
      <t>ミシュウキン</t>
    </rPh>
    <rPh sb="266" eb="267">
      <t>オヨ</t>
    </rPh>
    <rPh sb="268" eb="272">
      <t>ミシュウシュウエキ</t>
    </rPh>
    <rPh sb="273" eb="274">
      <t>ゲン</t>
    </rPh>
    <rPh sb="277" eb="280">
      <t>ゼンネンド</t>
    </rPh>
    <rPh sb="286" eb="288">
      <t>ウワマワ</t>
    </rPh>
    <rPh sb="308" eb="312">
      <t>ルイジダンタイ</t>
    </rPh>
    <rPh sb="313" eb="316">
      <t>ヘイキンチ</t>
    </rPh>
    <rPh sb="317" eb="319">
      <t>シタマワ</t>
    </rPh>
    <rPh sb="394" eb="397">
      <t>シヨウリョウ</t>
    </rPh>
    <rPh sb="397" eb="399">
      <t>イガイ</t>
    </rPh>
    <rPh sb="400" eb="402">
      <t>シュウニュウ</t>
    </rPh>
    <rPh sb="403" eb="404">
      <t>ア</t>
    </rPh>
    <rPh sb="422" eb="424">
      <t>ヒヨウ</t>
    </rPh>
    <rPh sb="465" eb="469">
      <t>ルイジダンタイ</t>
    </rPh>
    <rPh sb="470" eb="472">
      <t>ヒカク</t>
    </rPh>
    <rPh sb="473" eb="475">
      <t>ウワマワ</t>
    </rPh>
    <rPh sb="482" eb="484">
      <t>テキセツ</t>
    </rPh>
    <rPh sb="485" eb="489">
      <t>シセツキボ</t>
    </rPh>
    <rPh sb="490" eb="492">
      <t>イジ</t>
    </rPh>
    <rPh sb="493" eb="494">
      <t>ツト</t>
    </rPh>
    <rPh sb="503" eb="505">
      <t>ネンド</t>
    </rPh>
    <rPh sb="506" eb="509">
      <t>メンセイビ</t>
    </rPh>
    <rPh sb="510" eb="512">
      <t>ガイセイ</t>
    </rPh>
    <rPh sb="518" eb="522">
      <t>スイセンカリツ</t>
    </rPh>
    <rPh sb="546" eb="550">
      <t>ハイスイセツビ</t>
    </rPh>
    <rPh sb="551" eb="553">
      <t>コベツ</t>
    </rPh>
    <rPh sb="553" eb="555">
      <t>チョウサ</t>
    </rPh>
    <rPh sb="556" eb="557">
      <t>オコナ</t>
    </rPh>
    <rPh sb="570" eb="571">
      <t>ヒ</t>
    </rPh>
    <rPh sb="572" eb="573">
      <t>ツヅ</t>
    </rPh>
    <rPh sb="574" eb="575">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</si>
</sst>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E0-43ED-9D7A-226CA04605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0.04</c:v>
                </c:pt>
                <c:pt idx="3">
                  <c:v>0.06</c:v>
                </c:pt>
                <c:pt idx="4">
                  <c:v>0.27</c:v>
                </c:pt>
              </c:numCache>
            </c:numRef>
          </c:val>
          <c:smooth val="0"/>
          <c:extLst>
            <c:ext xmlns:c16="http://schemas.microsoft.com/office/drawing/2014/chart" uri="{C3380CC4-5D6E-409C-BE32-E72D297353CC}">
              <c16:uniqueId val="{00000001-81E0-43ED-9D7A-226CA04605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38.58</c:v>
                </c:pt>
                <c:pt idx="1">
                  <c:v>42.85</c:v>
                </c:pt>
                <c:pt idx="2">
                  <c:v>41.94</c:v>
                </c:pt>
                <c:pt idx="3">
                  <c:v>51.21</c:v>
                </c:pt>
                <c:pt idx="4">
                  <c:v>51.21</c:v>
                </c:pt>
              </c:numCache>
            </c:numRef>
          </c:val>
          <c:extLst>
            <c:ext xmlns:c16="http://schemas.microsoft.com/office/drawing/2014/chart" uri="{C3380CC4-5D6E-409C-BE32-E72D297353CC}">
              <c16:uniqueId val="{00000000-7EDA-46AE-B70D-991AC3FD0C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45.68</c:v>
                </c:pt>
                <c:pt idx="3">
                  <c:v>45.87</c:v>
                </c:pt>
                <c:pt idx="4">
                  <c:v>44.24</c:v>
                </c:pt>
              </c:numCache>
            </c:numRef>
          </c:val>
          <c:smooth val="0"/>
          <c:extLst>
            <c:ext xmlns:c16="http://schemas.microsoft.com/office/drawing/2014/chart" uri="{C3380CC4-5D6E-409C-BE32-E72D297353CC}">
              <c16:uniqueId val="{00000001-7EDA-46AE-B70D-991AC3FD0C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85.35</c:v>
                </c:pt>
                <c:pt idx="1">
                  <c:v>85.4</c:v>
                </c:pt>
                <c:pt idx="2">
                  <c:v>86.36</c:v>
                </c:pt>
                <c:pt idx="3">
                  <c:v>86.95</c:v>
                </c:pt>
                <c:pt idx="4">
                  <c:v>87.09</c:v>
                </c:pt>
              </c:numCache>
            </c:numRef>
          </c:val>
          <c:extLst>
            <c:ext xmlns:c16="http://schemas.microsoft.com/office/drawing/2014/chart" uri="{C3380CC4-5D6E-409C-BE32-E72D297353CC}">
              <c16:uniqueId val="{00000000-ECC1-41C8-8192-C792E38244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87.96</c:v>
                </c:pt>
                <c:pt idx="3">
                  <c:v>87.65</c:v>
                </c:pt>
                <c:pt idx="4">
                  <c:v>88.15</c:v>
                </c:pt>
              </c:numCache>
            </c:numRef>
          </c:val>
          <c:smooth val="0"/>
          <c:extLst>
            <c:ext xmlns:c16="http://schemas.microsoft.com/office/drawing/2014/chart" uri="{C3380CC4-5D6E-409C-BE32-E72D297353CC}">
              <c16:uniqueId val="{00000001-ECC1-41C8-8192-C792E38244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98.56</c:v>
                </c:pt>
                <c:pt idx="1">
                  <c:v>99.4</c:v>
                </c:pt>
                <c:pt idx="2">
                  <c:v>90.8</c:v>
                </c:pt>
                <c:pt idx="3">
                  <c:v>88.42</c:v>
                </c:pt>
                <c:pt idx="4">
                  <c:v>87.13</c:v>
                </c:pt>
              </c:numCache>
            </c:numRef>
          </c:val>
          <c:extLst>
            <c:ext xmlns:c16="http://schemas.microsoft.com/office/drawing/2014/chart" uri="{C3380CC4-5D6E-409C-BE32-E72D297353CC}">
              <c16:uniqueId val="{00000000-A842-4122-92C8-D3ADEC0138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103.34</c:v>
                </c:pt>
                <c:pt idx="3">
                  <c:v>102.7</c:v>
                </c:pt>
                <c:pt idx="4">
                  <c:v>104.11</c:v>
                </c:pt>
              </c:numCache>
            </c:numRef>
          </c:val>
          <c:smooth val="0"/>
          <c:extLst>
            <c:ext xmlns:c16="http://schemas.microsoft.com/office/drawing/2014/chart" uri="{C3380CC4-5D6E-409C-BE32-E72D297353CC}">
              <c16:uniqueId val="{00000001-A842-4122-92C8-D3ADEC0138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16.16</c:v>
                </c:pt>
                <c:pt idx="1">
                  <c:v>18.86</c:v>
                </c:pt>
                <c:pt idx="2">
                  <c:v>22.01</c:v>
                </c:pt>
                <c:pt idx="3">
                  <c:v>23.5</c:v>
                </c:pt>
                <c:pt idx="4">
                  <c:v>23.87</c:v>
                </c:pt>
              </c:numCache>
            </c:numRef>
          </c:val>
          <c:extLst>
            <c:ext xmlns:c16="http://schemas.microsoft.com/office/drawing/2014/chart" uri="{C3380CC4-5D6E-409C-BE32-E72D297353CC}">
              <c16:uniqueId val="{00000000-3E8B-43FD-AFB9-889AE2F9DE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27.82</c:v>
                </c:pt>
                <c:pt idx="3">
                  <c:v>29.24</c:v>
                </c:pt>
                <c:pt idx="4">
                  <c:v>31.73</c:v>
                </c:pt>
              </c:numCache>
            </c:numRef>
          </c:val>
          <c:smooth val="0"/>
          <c:extLst>
            <c:ext xmlns:c16="http://schemas.microsoft.com/office/drawing/2014/chart" uri="{C3380CC4-5D6E-409C-BE32-E72D297353CC}">
              <c16:uniqueId val="{00000001-3E8B-43FD-AFB9-889AE2F9DE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6-4DF3-B0CC-1B95E43800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A06-4DF3-B0CC-1B95E43800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CA-4888-B34B-0751BA33A3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29.74</c:v>
                </c:pt>
                <c:pt idx="3">
                  <c:v>48.2</c:v>
                </c:pt>
                <c:pt idx="4">
                  <c:v>46.91</c:v>
                </c:pt>
              </c:numCache>
            </c:numRef>
          </c:val>
          <c:smooth val="0"/>
          <c:extLst>
            <c:ext xmlns:c16="http://schemas.microsoft.com/office/drawing/2014/chart" uri="{C3380CC4-5D6E-409C-BE32-E72D297353CC}">
              <c16:uniqueId val="{00000001-5ECA-4888-B34B-0751BA33A3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12.28</c:v>
                </c:pt>
                <c:pt idx="1">
                  <c:v>6.74</c:v>
                </c:pt>
                <c:pt idx="2">
                  <c:v>36.32</c:v>
                </c:pt>
                <c:pt idx="3">
                  <c:v>7.2</c:v>
                </c:pt>
                <c:pt idx="4">
                  <c:v>10.79</c:v>
                </c:pt>
              </c:numCache>
            </c:numRef>
          </c:val>
          <c:extLst>
            <c:ext xmlns:c16="http://schemas.microsoft.com/office/drawing/2014/chart" uri="{C3380CC4-5D6E-409C-BE32-E72D297353CC}">
              <c16:uniqueId val="{00000000-2B34-4765-B6AA-55D8591AE3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53.44</c:v>
                </c:pt>
                <c:pt idx="3">
                  <c:v>46.85</c:v>
                </c:pt>
                <c:pt idx="4">
                  <c:v>44.35</c:v>
                </c:pt>
              </c:numCache>
            </c:numRef>
          </c:val>
          <c:smooth val="0"/>
          <c:extLst>
            <c:ext xmlns:c16="http://schemas.microsoft.com/office/drawing/2014/chart" uri="{C3380CC4-5D6E-409C-BE32-E72D297353CC}">
              <c16:uniqueId val="{00000001-2B34-4765-B6AA-55D8591AE3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717.29</c:v>
                </c:pt>
                <c:pt idx="1">
                  <c:v>728.47</c:v>
                </c:pt>
                <c:pt idx="2">
                  <c:v>732.13</c:v>
                </c:pt>
                <c:pt idx="3">
                  <c:v>689.25</c:v>
                </c:pt>
                <c:pt idx="4">
                  <c:v>648.69000000000005</c:v>
                </c:pt>
              </c:numCache>
            </c:numRef>
          </c:val>
          <c:extLst>
            <c:ext xmlns:c16="http://schemas.microsoft.com/office/drawing/2014/chart" uri="{C3380CC4-5D6E-409C-BE32-E72D297353CC}">
              <c16:uniqueId val="{00000000-E561-49D0-919A-43381F0D84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1267.3900000000001</c:v>
                </c:pt>
                <c:pt idx="3">
                  <c:v>1268.6300000000001</c:v>
                </c:pt>
                <c:pt idx="4">
                  <c:v>1283.69</c:v>
                </c:pt>
              </c:numCache>
            </c:numRef>
          </c:val>
          <c:smooth val="0"/>
          <c:extLst>
            <c:ext xmlns:c16="http://schemas.microsoft.com/office/drawing/2014/chart" uri="{C3380CC4-5D6E-409C-BE32-E72D297353CC}">
              <c16:uniqueId val="{00000001-E561-49D0-919A-43381F0D84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94.55</c:v>
                </c:pt>
                <c:pt idx="1">
                  <c:v>96.25</c:v>
                </c:pt>
                <c:pt idx="2">
                  <c:v>75.900000000000006</c:v>
                </c:pt>
                <c:pt idx="3">
                  <c:v>71.09</c:v>
                </c:pt>
                <c:pt idx="4">
                  <c:v>68.44</c:v>
                </c:pt>
              </c:numCache>
            </c:numRef>
          </c:val>
          <c:extLst>
            <c:ext xmlns:c16="http://schemas.microsoft.com/office/drawing/2014/chart" uri="{C3380CC4-5D6E-409C-BE32-E72D297353CC}">
              <c16:uniqueId val="{00000000-F76F-4F41-99C1-C7D82E3463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84.3</c:v>
                </c:pt>
                <c:pt idx="3">
                  <c:v>82.88</c:v>
                </c:pt>
                <c:pt idx="4">
                  <c:v>82.53</c:v>
                </c:pt>
              </c:numCache>
            </c:numRef>
          </c:val>
          <c:smooth val="0"/>
          <c:extLst>
            <c:ext xmlns:c16="http://schemas.microsoft.com/office/drawing/2014/chart" uri="{C3380CC4-5D6E-409C-BE32-E72D297353CC}">
              <c16:uniqueId val="{00000001-F76F-4F41-99C1-C7D82E3463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177.51</c:v>
                </c:pt>
                <c:pt idx="1">
                  <c:v>175.17</c:v>
                </c:pt>
                <c:pt idx="2">
                  <c:v>221.85</c:v>
                </c:pt>
                <c:pt idx="3">
                  <c:v>235.55</c:v>
                </c:pt>
                <c:pt idx="4">
                  <c:v>245.47</c:v>
                </c:pt>
              </c:numCache>
            </c:numRef>
          </c:val>
          <c:extLst>
            <c:ext xmlns:c16="http://schemas.microsoft.com/office/drawing/2014/chart" uri="{C3380CC4-5D6E-409C-BE32-E72D297353CC}">
              <c16:uniqueId val="{00000000-A389-4172-88CA-83C2BDB3D0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185.47</c:v>
                </c:pt>
                <c:pt idx="3">
                  <c:v>187.76</c:v>
                </c:pt>
                <c:pt idx="4">
                  <c:v>190.48</c:v>
                </c:pt>
              </c:numCache>
            </c:numRef>
          </c:val>
          <c:smooth val="0"/>
          <c:extLst>
            <c:ext xmlns:c16="http://schemas.microsoft.com/office/drawing/2014/chart" uri="{C3380CC4-5D6E-409C-BE32-E72D297353CC}">
              <c16:uniqueId val="{00000001-A389-4172-88CA-83C2BDB3D0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199432</v>
      </c>
      <c r="AM8" s="42"/>
      <c r="AN8" s="42"/>
      <c r="AO8" s="42"/>
      <c r="AP8" s="42"/>
      <c r="AQ8" s="42"/>
      <c r="AR8" s="42"/>
      <c r="AS8" s="42"/>
      <c r="AT8" s="35">
        <f>データ!T6</f>
        <v>572.99</v>
      </c>
      <c r="AU8" s="35"/>
      <c r="AV8" s="35"/>
      <c r="AW8" s="35"/>
      <c r="AX8" s="35"/>
      <c r="AY8" s="35"/>
      <c r="AZ8" s="35"/>
      <c r="BA8" s="35"/>
      <c r="BB8" s="35">
        <f>データ!U6</f>
        <v>348.05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68.58</v>
      </c>
      <c r="J10" s="35"/>
      <c r="K10" s="35"/>
      <c r="L10" s="35"/>
      <c r="M10" s="35"/>
      <c r="N10" s="35"/>
      <c r="O10" s="35"/>
      <c r="P10" s="35">
        <f>データ!P6</f>
        <v>6.49</v>
      </c>
      <c r="Q10" s="35"/>
      <c r="R10" s="35"/>
      <c r="S10" s="35"/>
      <c r="T10" s="35"/>
      <c r="U10" s="35"/>
      <c r="V10" s="35"/>
      <c r="W10" s="35">
        <f>データ!Q6</f>
        <v>92.87</v>
      </c>
      <c r="X10" s="35"/>
      <c r="Y10" s="35"/>
      <c r="Z10" s="35"/>
      <c r="AA10" s="35"/>
      <c r="AB10" s="35"/>
      <c r="AC10" s="35"/>
      <c r="AD10" s="42">
        <f>データ!R6</f>
        <v>3080</v>
      </c>
      <c r="AE10" s="42"/>
      <c r="AF10" s="42"/>
      <c r="AG10" s="42"/>
      <c r="AH10" s="42"/>
      <c r="AI10" s="42"/>
      <c r="AJ10" s="42"/>
      <c r="AK10" s="2"/>
      <c r="AL10" s="42">
        <f>データ!V6</f>
        <v>12878</v>
      </c>
      <c r="AM10" s="42"/>
      <c r="AN10" s="42"/>
      <c r="AO10" s="42"/>
      <c r="AP10" s="42"/>
      <c r="AQ10" s="42"/>
      <c r="AR10" s="42"/>
      <c r="AS10" s="42"/>
      <c r="AT10" s="35">
        <f>データ!W6</f>
        <v>4.22</v>
      </c>
      <c r="AU10" s="35"/>
      <c r="AV10" s="35"/>
      <c r="AW10" s="35"/>
      <c r="AX10" s="35"/>
      <c r="AY10" s="35"/>
      <c r="AZ10" s="35"/>
      <c r="BA10" s="35"/>
      <c r="BB10" s="35">
        <f>データ!X6</f>
        <v>3051.66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kSdlWJHI9G4zuFQzxOn5xFrXD3kn2pHxzW01EAD4kWclQ0qhsfGKfsPOZDsPFwXuowvhWLrwTg15HSXvgVqdmQ==" saltValue="lUVWUpq1GyGMdiPT3XcF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4</v>
      </c>
      <c r="G6" s="19">
        <f t="shared" si="3"/>
        <v>0</v>
      </c>
      <c r="H6" s="19" t="str">
        <f t="shared" si="3"/>
        <v>島根県　松江市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68.58</v>
      </c>
      <c r="P6" s="20">
        <f t="shared" si="3"/>
        <v>6.49</v>
      </c>
      <c r="Q6" s="20">
        <f t="shared" si="3"/>
        <v>92.87</v>
      </c>
      <c r="R6" s="20">
        <f t="shared" si="3"/>
        <v>3080</v>
      </c>
      <c r="S6" s="20">
        <f t="shared" si="3"/>
        <v>199432</v>
      </c>
      <c r="T6" s="20">
        <f t="shared" si="3"/>
        <v>572.99</v>
      </c>
      <c r="U6" s="20">
        <f t="shared" si="3"/>
        <v>348.05</v>
      </c>
      <c r="V6" s="20">
        <f t="shared" si="3"/>
        <v>12878</v>
      </c>
      <c r="W6" s="20">
        <f t="shared" si="3"/>
        <v>4.22</v>
      </c>
      <c r="X6" s="20">
        <f t="shared" si="3"/>
        <v>3051.66</v>
      </c>
      <c r="Y6" s="21">
        <f>IF(Y7="",NA(),Y7)</f>
        <v>98.56</v>
      </c>
      <c r="Z6" s="21">
        <f t="shared" ref="Z6:AH6" si="4">IF(Z7="",NA(),Z7)</f>
        <v>99.4</v>
      </c>
      <c r="AA6" s="21">
        <f t="shared" si="4"/>
        <v>90.8</v>
      </c>
      <c r="AB6" s="21">
        <f t="shared" si="4"/>
        <v>88.42</v>
      </c>
      <c r="AC6" s="21">
        <f t="shared" si="4"/>
        <v>87.13</v>
      </c>
      <c r="AD6" s="21">
        <f t="shared" si="4"/>
        <v>102.13</v>
      </c>
      <c r="AE6" s="21">
        <f t="shared" si="4"/>
        <v>101.72</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29.74</v>
      </c>
      <c r="AR6" s="21">
        <f t="shared" si="5"/>
        <v>48.2</v>
      </c>
      <c r="AS6" s="21">
        <f t="shared" si="5"/>
        <v>46.91</v>
      </c>
      <c r="AT6" s="20" t="str">
        <f>IF(AT7="","",IF(AT7="-","【-】","【"&amp;SUBSTITUTE(TEXT(AT7,"#,##0.00"),"-","△")&amp;"】"))</f>
        <v>【63.89】</v>
      </c>
      <c r="AU6" s="21">
        <f>IF(AU7="",NA(),AU7)</f>
        <v>12.28</v>
      </c>
      <c r="AV6" s="21">
        <f t="shared" ref="AV6:BD6" si="6">IF(AV7="",NA(),AV7)</f>
        <v>6.74</v>
      </c>
      <c r="AW6" s="21">
        <f t="shared" si="6"/>
        <v>36.32</v>
      </c>
      <c r="AX6" s="21">
        <f t="shared" si="6"/>
        <v>7.2</v>
      </c>
      <c r="AY6" s="21">
        <f t="shared" si="6"/>
        <v>10.79</v>
      </c>
      <c r="AZ6" s="21">
        <f t="shared" si="6"/>
        <v>47.44</v>
      </c>
      <c r="BA6" s="21">
        <f t="shared" si="6"/>
        <v>49.18</v>
      </c>
      <c r="BB6" s="21">
        <f t="shared" si="6"/>
        <v>53.44</v>
      </c>
      <c r="BC6" s="21">
        <f t="shared" si="6"/>
        <v>46.85</v>
      </c>
      <c r="BD6" s="21">
        <f t="shared" si="6"/>
        <v>44.35</v>
      </c>
      <c r="BE6" s="20" t="str">
        <f>IF(BE7="","",IF(BE7="-","【-】","【"&amp;SUBSTITUTE(TEXT(BE7,"#,##0.00"),"-","△")&amp;"】"))</f>
        <v>【44.07】</v>
      </c>
      <c r="BF6" s="21">
        <f>IF(BF7="",NA(),BF7)</f>
        <v>717.29</v>
      </c>
      <c r="BG6" s="21">
        <f t="shared" ref="BG6:BO6" si="7">IF(BG7="",NA(),BG7)</f>
        <v>728.47</v>
      </c>
      <c r="BH6" s="21">
        <f t="shared" si="7"/>
        <v>732.13</v>
      </c>
      <c r="BI6" s="21">
        <f t="shared" si="7"/>
        <v>689.25</v>
      </c>
      <c r="BJ6" s="21">
        <f t="shared" si="7"/>
        <v>648.69000000000005</v>
      </c>
      <c r="BK6" s="21">
        <f t="shared" si="7"/>
        <v>1243.71</v>
      </c>
      <c r="BL6" s="21">
        <f t="shared" si="7"/>
        <v>1194.1500000000001</v>
      </c>
      <c r="BM6" s="21">
        <f t="shared" si="7"/>
        <v>1267.3900000000001</v>
      </c>
      <c r="BN6" s="21">
        <f t="shared" si="7"/>
        <v>1268.6300000000001</v>
      </c>
      <c r="BO6" s="21">
        <f t="shared" si="7"/>
        <v>1283.69</v>
      </c>
      <c r="BP6" s="20" t="str">
        <f>IF(BP7="","",IF(BP7="-","【-】","【"&amp;SUBSTITUTE(TEXT(BP7,"#,##0.00"),"-","△")&amp;"】"))</f>
        <v>【1,201.79】</v>
      </c>
      <c r="BQ6" s="21">
        <f>IF(BQ7="",NA(),BQ7)</f>
        <v>94.55</v>
      </c>
      <c r="BR6" s="21">
        <f t="shared" ref="BR6:BZ6" si="8">IF(BR7="",NA(),BR7)</f>
        <v>96.25</v>
      </c>
      <c r="BS6" s="21">
        <f t="shared" si="8"/>
        <v>75.900000000000006</v>
      </c>
      <c r="BT6" s="21">
        <f t="shared" si="8"/>
        <v>71.09</v>
      </c>
      <c r="BU6" s="21">
        <f t="shared" si="8"/>
        <v>68.44</v>
      </c>
      <c r="BV6" s="21">
        <f t="shared" si="8"/>
        <v>74.3</v>
      </c>
      <c r="BW6" s="21">
        <f t="shared" si="8"/>
        <v>72.260000000000005</v>
      </c>
      <c r="BX6" s="21">
        <f t="shared" si="8"/>
        <v>84.3</v>
      </c>
      <c r="BY6" s="21">
        <f t="shared" si="8"/>
        <v>82.88</v>
      </c>
      <c r="BZ6" s="21">
        <f t="shared" si="8"/>
        <v>82.53</v>
      </c>
      <c r="CA6" s="20" t="str">
        <f>IF(CA7="","",IF(CA7="-","【-】","【"&amp;SUBSTITUTE(TEXT(CA7,"#,##0.00"),"-","△")&amp;"】"))</f>
        <v>【75.31】</v>
      </c>
      <c r="CB6" s="21">
        <f>IF(CB7="",NA(),CB7)</f>
        <v>177.51</v>
      </c>
      <c r="CC6" s="21">
        <f t="shared" ref="CC6:CK6" si="9">IF(CC7="",NA(),CC7)</f>
        <v>175.17</v>
      </c>
      <c r="CD6" s="21">
        <f t="shared" si="9"/>
        <v>221.85</v>
      </c>
      <c r="CE6" s="21">
        <f t="shared" si="9"/>
        <v>235.55</v>
      </c>
      <c r="CF6" s="21">
        <f t="shared" si="9"/>
        <v>245.47</v>
      </c>
      <c r="CG6" s="21">
        <f t="shared" si="9"/>
        <v>221.81</v>
      </c>
      <c r="CH6" s="21">
        <f t="shared" si="9"/>
        <v>230.02</v>
      </c>
      <c r="CI6" s="21">
        <f t="shared" si="9"/>
        <v>185.47</v>
      </c>
      <c r="CJ6" s="21">
        <f t="shared" si="9"/>
        <v>187.76</v>
      </c>
      <c r="CK6" s="21">
        <f t="shared" si="9"/>
        <v>190.48</v>
      </c>
      <c r="CL6" s="20" t="str">
        <f>IF(CL7="","",IF(CL7="-","【-】","【"&amp;SUBSTITUTE(TEXT(CL7,"#,##0.00"),"-","△")&amp;"】"))</f>
        <v>【216.39】</v>
      </c>
      <c r="CM6" s="21">
        <f>IF(CM7="",NA(),CM7)</f>
        <v>38.58</v>
      </c>
      <c r="CN6" s="21">
        <f t="shared" ref="CN6:CV6" si="10">IF(CN7="",NA(),CN7)</f>
        <v>42.85</v>
      </c>
      <c r="CO6" s="21">
        <f t="shared" si="10"/>
        <v>41.94</v>
      </c>
      <c r="CP6" s="21">
        <f t="shared" si="10"/>
        <v>51.21</v>
      </c>
      <c r="CQ6" s="21">
        <f t="shared" si="10"/>
        <v>51.21</v>
      </c>
      <c r="CR6" s="21">
        <f t="shared" si="10"/>
        <v>43.36</v>
      </c>
      <c r="CS6" s="21">
        <f t="shared" si="10"/>
        <v>42.56</v>
      </c>
      <c r="CT6" s="21">
        <f t="shared" si="10"/>
        <v>45.68</v>
      </c>
      <c r="CU6" s="21">
        <f t="shared" si="10"/>
        <v>45.87</v>
      </c>
      <c r="CV6" s="21">
        <f t="shared" si="10"/>
        <v>44.24</v>
      </c>
      <c r="CW6" s="20" t="str">
        <f>IF(CW7="","",IF(CW7="-","【-】","【"&amp;SUBSTITUTE(TEXT(CW7,"#,##0.00"),"-","△")&amp;"】"))</f>
        <v>【42.57】</v>
      </c>
      <c r="CX6" s="21">
        <f>IF(CX7="",NA(),CX7)</f>
        <v>85.35</v>
      </c>
      <c r="CY6" s="21">
        <f t="shared" ref="CY6:DG6" si="11">IF(CY7="",NA(),CY7)</f>
        <v>85.4</v>
      </c>
      <c r="CZ6" s="21">
        <f t="shared" si="11"/>
        <v>86.36</v>
      </c>
      <c r="DA6" s="21">
        <f t="shared" si="11"/>
        <v>86.95</v>
      </c>
      <c r="DB6" s="21">
        <f t="shared" si="11"/>
        <v>87.09</v>
      </c>
      <c r="DC6" s="21">
        <f t="shared" si="11"/>
        <v>83.06</v>
      </c>
      <c r="DD6" s="21">
        <f t="shared" si="11"/>
        <v>83.32</v>
      </c>
      <c r="DE6" s="21">
        <f t="shared" si="11"/>
        <v>87.96</v>
      </c>
      <c r="DF6" s="21">
        <f t="shared" si="11"/>
        <v>87.65</v>
      </c>
      <c r="DG6" s="21">
        <f t="shared" si="11"/>
        <v>88.15</v>
      </c>
      <c r="DH6" s="20" t="str">
        <f>IF(DH7="","",IF(DH7="-","【-】","【"&amp;SUBSTITUTE(TEXT(DH7,"#,##0.00"),"-","△")&amp;"】"))</f>
        <v>【85.24】</v>
      </c>
      <c r="DI6" s="21">
        <f>IF(DI7="",NA(),DI7)</f>
        <v>16.16</v>
      </c>
      <c r="DJ6" s="21">
        <f t="shared" ref="DJ6:DR6" si="12">IF(DJ7="",NA(),DJ7)</f>
        <v>18.86</v>
      </c>
      <c r="DK6" s="21">
        <f t="shared" si="12"/>
        <v>22.01</v>
      </c>
      <c r="DL6" s="21">
        <f t="shared" si="12"/>
        <v>23.5</v>
      </c>
      <c r="DM6" s="21">
        <f t="shared" si="12"/>
        <v>23.87</v>
      </c>
      <c r="DN6" s="21">
        <f t="shared" si="12"/>
        <v>23.93</v>
      </c>
      <c r="DO6" s="21">
        <f t="shared" si="12"/>
        <v>24.68</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0.04</v>
      </c>
      <c r="EM6" s="21">
        <f t="shared" si="14"/>
        <v>0.06</v>
      </c>
      <c r="EN6" s="21">
        <f t="shared" si="14"/>
        <v>0.27</v>
      </c>
      <c r="EO6" s="20" t="str">
        <f>IF(EO7="","",IF(EO7="-","【-】","【"&amp;SUBSTITUTE(TEXT(EO7,"#,##0.00"),"-","△")&amp;"】"))</f>
        <v>【0.15】</v>
      </c>
    </row>
    <row r="7" spans="1:148" s="22" customFormat="1" x14ac:dyDescent="0.15">
      <c r="A7" s="14"/>
      <c r="B7" s="23">
        <v>2021</v>
      </c>
      <c r="C7" s="23">
        <v>322016</v>
      </c>
      <c r="D7" s="23">
        <v>46</v>
      </c>
      <c r="E7" s="23">
        <v>17</v>
      </c>
      <c r="F7" s="23">
        <v>4</v>
      </c>
      <c r="G7" s="23">
        <v>0</v>
      </c>
      <c r="H7" s="23" t="s">
        <v>96</v>
      </c>
      <c r="I7" s="23" t="s">
        <v>97</v>
      </c>
      <c r="J7" s="23" t="s">
        <v>98</v>
      </c>
      <c r="K7" s="23" t="s">
        <v>99</v>
      </c>
      <c r="L7" s="23" t="s">
        <v>100</v>
      </c>
      <c r="M7" s="23" t="s">
        <v>101</v>
      </c>
      <c r="N7" s="24" t="s">
        <v>102</v>
      </c>
      <c r="O7" s="24">
        <v>68.58</v>
      </c>
      <c r="P7" s="24">
        <v>6.49</v>
      </c>
      <c r="Q7" s="24">
        <v>92.87</v>
      </c>
      <c r="R7" s="24">
        <v>3080</v>
      </c>
      <c r="S7" s="24">
        <v>199432</v>
      </c>
      <c r="T7" s="24">
        <v>572.99</v>
      </c>
      <c r="U7" s="24">
        <v>348.05</v>
      </c>
      <c r="V7" s="24">
        <v>12878</v>
      </c>
      <c r="W7" s="24">
        <v>4.22</v>
      </c>
      <c r="X7" s="24">
        <v>3051.66</v>
      </c>
      <c r="Y7" s="24">
        <v>98.56</v>
      </c>
      <c r="Z7" s="24">
        <v>99.4</v>
      </c>
      <c r="AA7" s="24">
        <v>90.8</v>
      </c>
      <c r="AB7" s="24">
        <v>88.42</v>
      </c>
      <c r="AC7" s="24">
        <v>87.13</v>
      </c>
      <c r="AD7" s="24">
        <v>102.13</v>
      </c>
      <c r="AE7" s="24">
        <v>101.72</v>
      </c>
      <c r="AF7" s="24">
        <v>103.34</v>
      </c>
      <c r="AG7" s="24">
        <v>102.7</v>
      </c>
      <c r="AH7" s="24">
        <v>104.11</v>
      </c>
      <c r="AI7" s="24">
        <v>105.35</v>
      </c>
      <c r="AJ7" s="24">
        <v>0</v>
      </c>
      <c r="AK7" s="24">
        <v>0</v>
      </c>
      <c r="AL7" s="24">
        <v>0</v>
      </c>
      <c r="AM7" s="24">
        <v>0</v>
      </c>
      <c r="AN7" s="24">
        <v>0</v>
      </c>
      <c r="AO7" s="24">
        <v>109.51</v>
      </c>
      <c r="AP7" s="24">
        <v>112.88</v>
      </c>
      <c r="AQ7" s="24">
        <v>29.74</v>
      </c>
      <c r="AR7" s="24">
        <v>48.2</v>
      </c>
      <c r="AS7" s="24">
        <v>46.91</v>
      </c>
      <c r="AT7" s="24">
        <v>63.89</v>
      </c>
      <c r="AU7" s="24">
        <v>12.28</v>
      </c>
      <c r="AV7" s="24">
        <v>6.74</v>
      </c>
      <c r="AW7" s="24">
        <v>36.32</v>
      </c>
      <c r="AX7" s="24">
        <v>7.2</v>
      </c>
      <c r="AY7" s="24">
        <v>10.79</v>
      </c>
      <c r="AZ7" s="24">
        <v>47.44</v>
      </c>
      <c r="BA7" s="24">
        <v>49.18</v>
      </c>
      <c r="BB7" s="24">
        <v>53.44</v>
      </c>
      <c r="BC7" s="24">
        <v>46.85</v>
      </c>
      <c r="BD7" s="24">
        <v>44.35</v>
      </c>
      <c r="BE7" s="24">
        <v>44.07</v>
      </c>
      <c r="BF7" s="24">
        <v>717.29</v>
      </c>
      <c r="BG7" s="24">
        <v>728.47</v>
      </c>
      <c r="BH7" s="24">
        <v>732.13</v>
      </c>
      <c r="BI7" s="24">
        <v>689.25</v>
      </c>
      <c r="BJ7" s="24">
        <v>648.69000000000005</v>
      </c>
      <c r="BK7" s="24">
        <v>1243.71</v>
      </c>
      <c r="BL7" s="24">
        <v>1194.1500000000001</v>
      </c>
      <c r="BM7" s="24">
        <v>1267.3900000000001</v>
      </c>
      <c r="BN7" s="24">
        <v>1268.6300000000001</v>
      </c>
      <c r="BO7" s="24">
        <v>1283.69</v>
      </c>
      <c r="BP7" s="24">
        <v>1201.79</v>
      </c>
      <c r="BQ7" s="24">
        <v>94.55</v>
      </c>
      <c r="BR7" s="24">
        <v>96.25</v>
      </c>
      <c r="BS7" s="24">
        <v>75.900000000000006</v>
      </c>
      <c r="BT7" s="24">
        <v>71.09</v>
      </c>
      <c r="BU7" s="24">
        <v>68.44</v>
      </c>
      <c r="BV7" s="24">
        <v>74.3</v>
      </c>
      <c r="BW7" s="24">
        <v>72.260000000000005</v>
      </c>
      <c r="BX7" s="24">
        <v>84.3</v>
      </c>
      <c r="BY7" s="24">
        <v>82.88</v>
      </c>
      <c r="BZ7" s="24">
        <v>82.53</v>
      </c>
      <c r="CA7" s="24">
        <v>75.31</v>
      </c>
      <c r="CB7" s="24">
        <v>177.51</v>
      </c>
      <c r="CC7" s="24">
        <v>175.17</v>
      </c>
      <c r="CD7" s="24">
        <v>221.85</v>
      </c>
      <c r="CE7" s="24">
        <v>235.55</v>
      </c>
      <c r="CF7" s="24">
        <v>245.47</v>
      </c>
      <c r="CG7" s="24">
        <v>221.81</v>
      </c>
      <c r="CH7" s="24">
        <v>230.02</v>
      </c>
      <c r="CI7" s="24">
        <v>185.47</v>
      </c>
      <c r="CJ7" s="24">
        <v>187.76</v>
      </c>
      <c r="CK7" s="24">
        <v>190.48</v>
      </c>
      <c r="CL7" s="24">
        <v>216.39</v>
      </c>
      <c r="CM7" s="24">
        <v>38.58</v>
      </c>
      <c r="CN7" s="24">
        <v>42.85</v>
      </c>
      <c r="CO7" s="24">
        <v>41.94</v>
      </c>
      <c r="CP7" s="24">
        <v>51.21</v>
      </c>
      <c r="CQ7" s="24">
        <v>51.21</v>
      </c>
      <c r="CR7" s="24">
        <v>43.36</v>
      </c>
      <c r="CS7" s="24">
        <v>42.56</v>
      </c>
      <c r="CT7" s="24">
        <v>45.68</v>
      </c>
      <c r="CU7" s="24">
        <v>45.87</v>
      </c>
      <c r="CV7" s="24">
        <v>44.24</v>
      </c>
      <c r="CW7" s="24">
        <v>42.57</v>
      </c>
      <c r="CX7" s="24">
        <v>85.35</v>
      </c>
      <c r="CY7" s="24">
        <v>85.4</v>
      </c>
      <c r="CZ7" s="24">
        <v>86.36</v>
      </c>
      <c r="DA7" s="24">
        <v>86.95</v>
      </c>
      <c r="DB7" s="24">
        <v>87.09</v>
      </c>
      <c r="DC7" s="24">
        <v>83.06</v>
      </c>
      <c r="DD7" s="24">
        <v>83.32</v>
      </c>
      <c r="DE7" s="24">
        <v>87.96</v>
      </c>
      <c r="DF7" s="24">
        <v>87.65</v>
      </c>
      <c r="DG7" s="24">
        <v>88.15</v>
      </c>
      <c r="DH7" s="24">
        <v>85.24</v>
      </c>
      <c r="DI7" s="24">
        <v>16.16</v>
      </c>
      <c r="DJ7" s="24">
        <v>18.86</v>
      </c>
      <c r="DK7" s="24">
        <v>22.01</v>
      </c>
      <c r="DL7" s="24">
        <v>23.5</v>
      </c>
      <c r="DM7" s="24">
        <v>23.87</v>
      </c>
      <c r="DN7" s="24">
        <v>23.93</v>
      </c>
      <c r="DO7" s="24">
        <v>24.68</v>
      </c>
      <c r="DP7" s="24">
        <v>27.82</v>
      </c>
      <c r="DQ7" s="24">
        <v>29.24</v>
      </c>
      <c r="DR7" s="24">
        <v>31.73</v>
      </c>
      <c r="DS7" s="24">
        <v>25.87</v>
      </c>
      <c r="DT7" s="24">
        <v>0</v>
      </c>
      <c r="DU7" s="24">
        <v>0</v>
      </c>
      <c r="DV7" s="24">
        <v>0</v>
      </c>
      <c r="DW7" s="24">
        <v>0</v>
      </c>
      <c r="DX7" s="24">
        <v>0</v>
      </c>
      <c r="DY7" s="24">
        <v>0</v>
      </c>
      <c r="DZ7" s="24">
        <v>0.01</v>
      </c>
      <c r="EA7" s="24">
        <v>0</v>
      </c>
      <c r="EB7" s="24">
        <v>0</v>
      </c>
      <c r="EC7" s="24">
        <v>0</v>
      </c>
      <c r="ED7" s="24">
        <v>0.01</v>
      </c>
      <c r="EE7" s="24">
        <v>0</v>
      </c>
      <c r="EF7" s="24">
        <v>0</v>
      </c>
      <c r="EG7" s="24">
        <v>0</v>
      </c>
      <c r="EH7" s="24">
        <v>0</v>
      </c>
      <c r="EI7" s="24">
        <v>0</v>
      </c>
      <c r="EJ7" s="24">
        <v>0.09</v>
      </c>
      <c r="EK7" s="24">
        <v>0.13</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dcterms:created xsi:type="dcterms:W3CDTF">2022-12-01T01:30:16Z</dcterms:created>
  <dcterms:modified xsi:type="dcterms:W3CDTF">2023-02-17T09:12:48Z</dcterms:modified>
  <cp:category/>
</cp:coreProperties>
</file>