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40057\Desktop\"/>
    </mc:Choice>
  </mc:AlternateContent>
  <workbookProtection workbookAlgorithmName="SHA-512" workbookHashValue="7mDQLoxlLa117xb1e72S+ab6zAPItRULzOoSQRR9r0db18s6dRwPRVo8XO7W8VX86SSYvRbOpOT/ih6jeWVdSg==" workbookSaltValue="wTjzn/ofE9ewCtbFI+0UcQ==" workbookSpinCount="100000" lockStructure="1"/>
  <bookViews>
    <workbookView xWindow="-120" yWindow="-120" windowWidth="29040" windowHeight="158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R6" i="5"/>
  <c r="Q6" i="5"/>
  <c r="P6" i="5"/>
  <c r="P10" i="4" s="1"/>
  <c r="O6" i="5"/>
  <c r="N6" i="5"/>
  <c r="M6" i="5"/>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I85" i="4"/>
  <c r="AD10" i="4"/>
  <c r="W10" i="4"/>
  <c r="I10" i="4"/>
  <c r="B10" i="4"/>
  <c r="AL8" i="4"/>
  <c r="AD8" i="4"/>
  <c r="P8" i="4"/>
  <c r="I8" i="4"/>
</calcChain>
</file>

<file path=xl/sharedStrings.xml><?xml version="1.0" encoding="utf-8"?>
<sst xmlns="http://schemas.openxmlformats.org/spreadsheetml/2006/main" count="327" uniqueCount="116">
  <si>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</si>
  <si>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</si>
  <si>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</si>
  <si>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</si>
  <si>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</si>
  <si>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</si>
  <si>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</si>
  <si>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</si>
  <si>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</si>
  <si>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</si>
  <si>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</si>
  <si>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</si>
  <si>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</si>
  <si>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</si>
  <si>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</si>
  <si>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</si>
  <si>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</si>
  <si>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</si>
  <si>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</si>
  <si>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</si>
  <si>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</si>
  <si>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</si>
  <si>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</si>
  <si>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</si>
  <si>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</si>
  <si>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</si>
  <si>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</si>
  <si>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</si>
  <si>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</si>
  <si>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</si>
  <si>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</si>
  <si>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</si>
  <si>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</si>
  <si>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</si>
  <si>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</si>
  <si>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</si>
  <si>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</si>
  <si>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</si>
  <si>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</si>
  <si>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</si>
  <si>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</si>
  <si>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</si>
  <si>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</si>
  <si>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</si>
  <si>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</si>
  <si>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</si>
  <si>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</si>
  <si>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</si>
  <si>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</si>
  <si>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</si>
  <si>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</si>
  <si>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</si>
  <si>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</si>
  <si>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</si>
  <si>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</si>
  <si>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</si>
  <si>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</si>
  <si>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</si>
  <si>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</si>
  <si>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</si>
  <si>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</si>
  <si>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</si>
  <si>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</si>
  <si>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</si>
  <si>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</si>
  <si>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</si>
  <si>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</si>
  <si>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</si>
  <si>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</si>
  <si>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</si>
  <si>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</si>
  <si>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</si>
  <si>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</si>
  <si>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</si>
  <si>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</si>
  <si>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</si>
  <si>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</si>
  <si>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</si>
  <si>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</si>
  <si>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</si>
  <si>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</si>
  <si>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</si>
  <si>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</si>
  <si>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</si>
  <si>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</si>
  <si>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</si>
  <si>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</si>
  <si>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</si>
  <si>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</si>
  <si>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</si>
  <si>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</si>
  <si>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</si>
  <si>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</si>
  <si>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</si>
  <si>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</si>
  <si>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</si>
  <si>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雲南広域連合（事業会計分）</t>
  </si>
  <si>
    <t>法適用</t>
  </si>
  <si>
    <t>下水道事業</t>
  </si>
  <si>
    <t>公共下水道</t>
  </si>
  <si>
    <t>Cd3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</si>
  <si>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</si>
  <si>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</si>
  <si>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</si>
  <si>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</si>
  <si>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</si>
  <si>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</si>
  <si>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</si>
  <si>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</si>
  <si>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</si>
  <si>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</si>
  <si>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</si>
  <si>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</si>
  <si>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雲南広域連合の公共下水道は、汚泥処理のみのため類似団体との比較分析は不能</t>
    <rPh sb="0" eb="6">
      <t>ウンナン</t>
    </rPh>
    <rPh sb="7" eb="9">
      <t>コウキョウ</t>
    </rPh>
    <rPh sb="9" eb="12">
      <t>ゲスイドウ</t>
    </rPh>
    <rPh sb="14" eb="16">
      <t>オデイ</t>
    </rPh>
    <rPh sb="16" eb="18">
      <t>ショリ</t>
    </rPh>
    <rPh sb="23" eb="25">
      <t>ルイジ</t>
    </rPh>
    <rPh sb="25" eb="27">
      <t>ダンタイ</t>
    </rPh>
    <rPh sb="29" eb="31">
      <t>ヒカク</t>
    </rPh>
    <rPh sb="31" eb="33">
      <t>ブンセキ</t>
    </rPh>
    <rPh sb="34" eb="36">
      <t>フノウ</t>
    </rPh>
    <phoneticPr fontId="4"/>
  </si>
  <si>
    <t>雲南広域連合の公共下水道は、汚泥処理のみのため管渠を有していないことから類似団体との比較分析は不能</t>
    <rPh sb="23" eb="25">
      <t>カンキョ</t>
    </rPh>
    <rPh sb="26" eb="27">
      <t>ユウ</t>
    </rPh>
    <phoneticPr fontId="4"/>
  </si>
  <si>
    <t>雲南広域連合の公共下水道は、汚泥処理のみのため類似団体との比較分析は不能</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</si>
</sst>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33-4219-AF3A-B05B24AD146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7C33-4219-AF3A-B05B24AD146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33-4ED1-90BC-C295E2E62B1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41.6</c:v>
                </c:pt>
              </c:numCache>
            </c:numRef>
          </c:val>
          <c:smooth val="0"/>
          <c:extLst>
            <c:ext xmlns:c16="http://schemas.microsoft.com/office/drawing/2014/chart" uri="{C3380CC4-5D6E-409C-BE32-E72D297353CC}">
              <c16:uniqueId val="{00000001-9F33-4ED1-90BC-C295E2E62B1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86.88</c:v>
                </c:pt>
              </c:numCache>
            </c:numRef>
          </c:val>
          <c:extLst>
            <c:ext xmlns:c16="http://schemas.microsoft.com/office/drawing/2014/chart" uri="{C3380CC4-5D6E-409C-BE32-E72D297353CC}">
              <c16:uniqueId val="{00000000-7787-4A99-82C1-027FD3D7A2D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64.790000000000006</c:v>
                </c:pt>
              </c:numCache>
            </c:numRef>
          </c:val>
          <c:smooth val="0"/>
          <c:extLst>
            <c:ext xmlns:c16="http://schemas.microsoft.com/office/drawing/2014/chart" uri="{C3380CC4-5D6E-409C-BE32-E72D297353CC}">
              <c16:uniqueId val="{00000001-7787-4A99-82C1-027FD3D7A2D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101.58</c:v>
                </c:pt>
              </c:numCache>
            </c:numRef>
          </c:val>
          <c:extLst>
            <c:ext xmlns:c16="http://schemas.microsoft.com/office/drawing/2014/chart" uri="{C3380CC4-5D6E-409C-BE32-E72D297353CC}">
              <c16:uniqueId val="{00000000-0AFF-4B55-BBAE-77A2608ABA4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98.59</c:v>
                </c:pt>
              </c:numCache>
            </c:numRef>
          </c:val>
          <c:smooth val="0"/>
          <c:extLst>
            <c:ext xmlns:c16="http://schemas.microsoft.com/office/drawing/2014/chart" uri="{C3380CC4-5D6E-409C-BE32-E72D297353CC}">
              <c16:uniqueId val="{00000001-0AFF-4B55-BBAE-77A2608ABA4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22.51</c:v>
                </c:pt>
              </c:numCache>
            </c:numRef>
          </c:val>
          <c:extLst>
            <c:ext xmlns:c16="http://schemas.microsoft.com/office/drawing/2014/chart" uri="{C3380CC4-5D6E-409C-BE32-E72D297353CC}">
              <c16:uniqueId val="{00000000-3708-4094-AD8C-E4E0C154775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10.82</c:v>
                </c:pt>
              </c:numCache>
            </c:numRef>
          </c:val>
          <c:smooth val="0"/>
          <c:extLst>
            <c:ext xmlns:c16="http://schemas.microsoft.com/office/drawing/2014/chart" uri="{C3380CC4-5D6E-409C-BE32-E72D297353CC}">
              <c16:uniqueId val="{00000001-3708-4094-AD8C-E4E0C154775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3A-4A4F-B688-C841C31D574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33A-4A4F-B688-C841C31D574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10.91</c:v>
                </c:pt>
              </c:numCache>
            </c:numRef>
          </c:val>
          <c:extLst>
            <c:ext xmlns:c16="http://schemas.microsoft.com/office/drawing/2014/chart" uri="{C3380CC4-5D6E-409C-BE32-E72D297353CC}">
              <c16:uniqueId val="{00000000-720B-471F-8A07-D2B874BCE37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79.680000000000007</c:v>
                </c:pt>
              </c:numCache>
            </c:numRef>
          </c:val>
          <c:smooth val="0"/>
          <c:extLst>
            <c:ext xmlns:c16="http://schemas.microsoft.com/office/drawing/2014/chart" uri="{C3380CC4-5D6E-409C-BE32-E72D297353CC}">
              <c16:uniqueId val="{00000001-720B-471F-8A07-D2B874BCE37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99.81</c:v>
                </c:pt>
              </c:numCache>
            </c:numRef>
          </c:val>
          <c:extLst>
            <c:ext xmlns:c16="http://schemas.microsoft.com/office/drawing/2014/chart" uri="{C3380CC4-5D6E-409C-BE32-E72D297353CC}">
              <c16:uniqueId val="{00000000-FAB7-4F4C-BC8A-F2A9B6C6033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183.7</c:v>
                </c:pt>
              </c:numCache>
            </c:numRef>
          </c:val>
          <c:smooth val="0"/>
          <c:extLst>
            <c:ext xmlns:c16="http://schemas.microsoft.com/office/drawing/2014/chart" uri="{C3380CC4-5D6E-409C-BE32-E72D297353CC}">
              <c16:uniqueId val="{00000001-FAB7-4F4C-BC8A-F2A9B6C6033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119.43</c:v>
                </c:pt>
              </c:numCache>
            </c:numRef>
          </c:val>
          <c:extLst>
            <c:ext xmlns:c16="http://schemas.microsoft.com/office/drawing/2014/chart" uri="{C3380CC4-5D6E-409C-BE32-E72D297353CC}">
              <c16:uniqueId val="{00000000-D222-4A00-84BD-0235DF6DB7B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560.16</c:v>
                </c:pt>
              </c:numCache>
            </c:numRef>
          </c:val>
          <c:smooth val="0"/>
          <c:extLst>
            <c:ext xmlns:c16="http://schemas.microsoft.com/office/drawing/2014/chart" uri="{C3380CC4-5D6E-409C-BE32-E72D297353CC}">
              <c16:uniqueId val="{00000001-D222-4A00-84BD-0235DF6DB7B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3A1-43DB-92F2-E1FD4059F53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30.88</c:v>
                </c:pt>
              </c:numCache>
            </c:numRef>
          </c:val>
          <c:smooth val="0"/>
          <c:extLst>
            <c:ext xmlns:c16="http://schemas.microsoft.com/office/drawing/2014/chart" uri="{C3380CC4-5D6E-409C-BE32-E72D297353CC}">
              <c16:uniqueId val="{00000001-63A1-43DB-92F2-E1FD4059F53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D0-45D4-99ED-D698E73E8C7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525.91999999999996</c:v>
                </c:pt>
              </c:numCache>
            </c:numRef>
          </c:val>
          <c:smooth val="0"/>
          <c:extLst>
            <c:ext xmlns:c16="http://schemas.microsoft.com/office/drawing/2014/chart" uri="{C3380CC4-5D6E-409C-BE32-E72D297353CC}">
              <c16:uniqueId val="{00000001-27D0-45D4-99ED-D698E73E8C7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雲南広域連合（事業会計分）</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Cd3</v>
      </c>
      <c r="X8" s="49"/>
      <c r="Y8" s="49"/>
      <c r="Z8" s="49"/>
      <c r="AA8" s="49"/>
      <c r="AB8" s="49"/>
      <c r="AC8" s="49"/>
      <c r="AD8" s="50" t="str">
        <f>データ!$M$6</f>
        <v>非設置</v>
      </c>
      <c r="AE8" s="50"/>
      <c r="AF8" s="50"/>
      <c r="AG8" s="50"/>
      <c r="AH8" s="50"/>
      <c r="AI8" s="50"/>
      <c r="AJ8" s="50"/>
      <c r="AK8" s="3"/>
      <c r="AL8" s="51" t="str">
        <f>データ!S6</f>
        <v>-</v>
      </c>
      <c r="AM8" s="51"/>
      <c r="AN8" s="51"/>
      <c r="AO8" s="51"/>
      <c r="AP8" s="51"/>
      <c r="AQ8" s="51"/>
      <c r="AR8" s="51"/>
      <c r="AS8" s="51"/>
      <c r="AT8" s="46" t="str">
        <f>データ!T6</f>
        <v>-</v>
      </c>
      <c r="AU8" s="46"/>
      <c r="AV8" s="46"/>
      <c r="AW8" s="46"/>
      <c r="AX8" s="46"/>
      <c r="AY8" s="46"/>
      <c r="AZ8" s="46"/>
      <c r="BA8" s="46"/>
      <c r="BB8" s="46" t="str">
        <f>データ!U6</f>
        <v>-</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71.489999999999995</v>
      </c>
      <c r="J10" s="46"/>
      <c r="K10" s="46"/>
      <c r="L10" s="46"/>
      <c r="M10" s="46"/>
      <c r="N10" s="46"/>
      <c r="O10" s="46"/>
      <c r="P10" s="46">
        <f>データ!P6</f>
        <v>36.29</v>
      </c>
      <c r="Q10" s="46"/>
      <c r="R10" s="46"/>
      <c r="S10" s="46"/>
      <c r="T10" s="46"/>
      <c r="U10" s="46"/>
      <c r="V10" s="46"/>
      <c r="W10" s="46" t="str">
        <f>データ!Q6</f>
        <v>-</v>
      </c>
      <c r="X10" s="46"/>
      <c r="Y10" s="46"/>
      <c r="Z10" s="46"/>
      <c r="AA10" s="46"/>
      <c r="AB10" s="46"/>
      <c r="AC10" s="46"/>
      <c r="AD10" s="51">
        <f>データ!R6</f>
        <v>0</v>
      </c>
      <c r="AE10" s="51"/>
      <c r="AF10" s="51"/>
      <c r="AG10" s="51"/>
      <c r="AH10" s="51"/>
      <c r="AI10" s="51"/>
      <c r="AJ10" s="51"/>
      <c r="AK10" s="2"/>
      <c r="AL10" s="51">
        <f>データ!V6</f>
        <v>19458</v>
      </c>
      <c r="AM10" s="51"/>
      <c r="AN10" s="51"/>
      <c r="AO10" s="51"/>
      <c r="AP10" s="51"/>
      <c r="AQ10" s="51"/>
      <c r="AR10" s="51"/>
      <c r="AS10" s="51"/>
      <c r="AT10" s="46">
        <f>データ!W6</f>
        <v>9.69</v>
      </c>
      <c r="AU10" s="46"/>
      <c r="AV10" s="46"/>
      <c r="AW10" s="46"/>
      <c r="AX10" s="46"/>
      <c r="AY10" s="46"/>
      <c r="AZ10" s="46"/>
      <c r="BA10" s="46"/>
      <c r="BB10" s="46">
        <f>データ!X6</f>
        <v>2008.05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V8IHNJlR7aEm1l+t0cxKAe76ae2s0lS1S3bvlRhGNZZ+KBpjl6B0+FEdZ8eb59EkckxOkOJEHFFxkraJiiZIrw==" saltValue="OrJezTXVwoYCw2YH/v6jZ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328979</v>
      </c>
      <c r="D6" s="33">
        <f t="shared" si="3"/>
        <v>46</v>
      </c>
      <c r="E6" s="33">
        <f t="shared" si="3"/>
        <v>17</v>
      </c>
      <c r="F6" s="33">
        <f t="shared" si="3"/>
        <v>1</v>
      </c>
      <c r="G6" s="33">
        <f t="shared" si="3"/>
        <v>0</v>
      </c>
      <c r="H6" s="33" t="str">
        <f t="shared" si="3"/>
        <v>島根県　雲南広域連合（事業会計分）</v>
      </c>
      <c r="I6" s="33" t="str">
        <f t="shared" si="3"/>
        <v>法適用</v>
      </c>
      <c r="J6" s="33" t="str">
        <f t="shared" si="3"/>
        <v>下水道事業</v>
      </c>
      <c r="K6" s="33" t="str">
        <f t="shared" si="3"/>
        <v>公共下水道</v>
      </c>
      <c r="L6" s="33" t="str">
        <f t="shared" si="3"/>
        <v>Cd3</v>
      </c>
      <c r="M6" s="33" t="str">
        <f t="shared" si="3"/>
        <v>非設置</v>
      </c>
      <c r="N6" s="34" t="str">
        <f t="shared" si="3"/>
        <v>-</v>
      </c>
      <c r="O6" s="34">
        <f t="shared" si="3"/>
        <v>71.489999999999995</v>
      </c>
      <c r="P6" s="34">
        <f t="shared" si="3"/>
        <v>36.29</v>
      </c>
      <c r="Q6" s="34" t="str">
        <f t="shared" si="3"/>
        <v>-</v>
      </c>
      <c r="R6" s="34">
        <f t="shared" si="3"/>
        <v>0</v>
      </c>
      <c r="S6" s="34" t="str">
        <f t="shared" si="3"/>
        <v>-</v>
      </c>
      <c r="T6" s="34" t="str">
        <f t="shared" si="3"/>
        <v>-</v>
      </c>
      <c r="U6" s="34" t="str">
        <f t="shared" si="3"/>
        <v>-</v>
      </c>
      <c r="V6" s="34">
        <f t="shared" si="3"/>
        <v>19458</v>
      </c>
      <c r="W6" s="34">
        <f t="shared" si="3"/>
        <v>9.69</v>
      </c>
      <c r="X6" s="34">
        <f t="shared" si="3"/>
        <v>2008.05</v>
      </c>
      <c r="Y6" s="35" t="str">
        <f>IF(Y7="",NA(),Y7)</f>
        <v>-</v>
      </c>
      <c r="Z6" s="35" t="str">
        <f t="shared" ref="Z6:AH6" si="4">IF(Z7="",NA(),Z7)</f>
        <v>-</v>
      </c>
      <c r="AA6" s="35" t="str">
        <f t="shared" si="4"/>
        <v>-</v>
      </c>
      <c r="AB6" s="35" t="str">
        <f t="shared" si="4"/>
        <v>-</v>
      </c>
      <c r="AC6" s="35">
        <f t="shared" si="4"/>
        <v>101.58</v>
      </c>
      <c r="AD6" s="35" t="str">
        <f t="shared" si="4"/>
        <v>-</v>
      </c>
      <c r="AE6" s="35" t="str">
        <f t="shared" si="4"/>
        <v>-</v>
      </c>
      <c r="AF6" s="35" t="str">
        <f t="shared" si="4"/>
        <v>-</v>
      </c>
      <c r="AG6" s="35" t="str">
        <f t="shared" si="4"/>
        <v>-</v>
      </c>
      <c r="AH6" s="35">
        <f t="shared" si="4"/>
        <v>98.59</v>
      </c>
      <c r="AI6" s="34" t="str">
        <f>IF(AI7="","",IF(AI7="-","【-】","【"&amp;SUBSTITUTE(TEXT(AI7,"#,##0.00"),"-","△")&amp;"】"))</f>
        <v>【106.67】</v>
      </c>
      <c r="AJ6" s="35" t="str">
        <f>IF(AJ7="",NA(),AJ7)</f>
        <v>-</v>
      </c>
      <c r="AK6" s="35" t="str">
        <f t="shared" ref="AK6:AS6" si="5">IF(AK7="",NA(),AK7)</f>
        <v>-</v>
      </c>
      <c r="AL6" s="35" t="str">
        <f t="shared" si="5"/>
        <v>-</v>
      </c>
      <c r="AM6" s="35" t="str">
        <f t="shared" si="5"/>
        <v>-</v>
      </c>
      <c r="AN6" s="35">
        <f t="shared" si="5"/>
        <v>10.91</v>
      </c>
      <c r="AO6" s="35" t="str">
        <f t="shared" si="5"/>
        <v>-</v>
      </c>
      <c r="AP6" s="35" t="str">
        <f t="shared" si="5"/>
        <v>-</v>
      </c>
      <c r="AQ6" s="35" t="str">
        <f t="shared" si="5"/>
        <v>-</v>
      </c>
      <c r="AR6" s="35" t="str">
        <f t="shared" si="5"/>
        <v>-</v>
      </c>
      <c r="AS6" s="35">
        <f t="shared" si="5"/>
        <v>79.680000000000007</v>
      </c>
      <c r="AT6" s="34" t="str">
        <f>IF(AT7="","",IF(AT7="-","【-】","【"&amp;SUBSTITUTE(TEXT(AT7,"#,##0.00"),"-","△")&amp;"】"))</f>
        <v>【3.64】</v>
      </c>
      <c r="AU6" s="35" t="str">
        <f>IF(AU7="",NA(),AU7)</f>
        <v>-</v>
      </c>
      <c r="AV6" s="35" t="str">
        <f t="shared" ref="AV6:BD6" si="6">IF(AV7="",NA(),AV7)</f>
        <v>-</v>
      </c>
      <c r="AW6" s="35" t="str">
        <f t="shared" si="6"/>
        <v>-</v>
      </c>
      <c r="AX6" s="35" t="str">
        <f t="shared" si="6"/>
        <v>-</v>
      </c>
      <c r="AY6" s="35">
        <f t="shared" si="6"/>
        <v>99.81</v>
      </c>
      <c r="AZ6" s="35" t="str">
        <f t="shared" si="6"/>
        <v>-</v>
      </c>
      <c r="BA6" s="35" t="str">
        <f t="shared" si="6"/>
        <v>-</v>
      </c>
      <c r="BB6" s="35" t="str">
        <f t="shared" si="6"/>
        <v>-</v>
      </c>
      <c r="BC6" s="35" t="str">
        <f t="shared" si="6"/>
        <v>-</v>
      </c>
      <c r="BD6" s="35">
        <f t="shared" si="6"/>
        <v>183.7</v>
      </c>
      <c r="BE6" s="34" t="str">
        <f>IF(BE7="","",IF(BE7="-","【-】","【"&amp;SUBSTITUTE(TEXT(BE7,"#,##0.00"),"-","△")&amp;"】"))</f>
        <v>【67.52】</v>
      </c>
      <c r="BF6" s="35" t="str">
        <f>IF(BF7="",NA(),BF7)</f>
        <v>-</v>
      </c>
      <c r="BG6" s="35" t="str">
        <f t="shared" ref="BG6:BO6" si="7">IF(BG7="",NA(),BG7)</f>
        <v>-</v>
      </c>
      <c r="BH6" s="35" t="str">
        <f t="shared" si="7"/>
        <v>-</v>
      </c>
      <c r="BI6" s="35" t="str">
        <f t="shared" si="7"/>
        <v>-</v>
      </c>
      <c r="BJ6" s="35">
        <f t="shared" si="7"/>
        <v>119.43</v>
      </c>
      <c r="BK6" s="35" t="str">
        <f t="shared" si="7"/>
        <v>-</v>
      </c>
      <c r="BL6" s="35" t="str">
        <f t="shared" si="7"/>
        <v>-</v>
      </c>
      <c r="BM6" s="35" t="str">
        <f t="shared" si="7"/>
        <v>-</v>
      </c>
      <c r="BN6" s="35" t="str">
        <f t="shared" si="7"/>
        <v>-</v>
      </c>
      <c r="BO6" s="35">
        <f t="shared" si="7"/>
        <v>560.16</v>
      </c>
      <c r="BP6" s="34" t="str">
        <f>IF(BP7="","",IF(BP7="-","【-】","【"&amp;SUBSTITUTE(TEXT(BP7,"#,##0.00"),"-","△")&amp;"】"))</f>
        <v>【705.21】</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5">
        <f t="shared" si="8"/>
        <v>30.88</v>
      </c>
      <c r="CA6" s="34" t="str">
        <f>IF(CA7="","",IF(CA7="-","【-】","【"&amp;SUBSTITUTE(TEXT(CA7,"#,##0.00"),"-","△")&amp;"】"))</f>
        <v>【98.96】</v>
      </c>
      <c r="CB6" s="35" t="str">
        <f>IF(CB7="",NA(),CB7)</f>
        <v>-</v>
      </c>
      <c r="CC6" s="35" t="str">
        <f t="shared" ref="CC6:CK6" si="9">IF(CC7="",NA(),CC7)</f>
        <v>-</v>
      </c>
      <c r="CD6" s="35" t="str">
        <f t="shared" si="9"/>
        <v>-</v>
      </c>
      <c r="CE6" s="35" t="str">
        <f t="shared" si="9"/>
        <v>-</v>
      </c>
      <c r="CF6" s="35" t="str">
        <f t="shared" si="9"/>
        <v>-</v>
      </c>
      <c r="CG6" s="35" t="str">
        <f t="shared" si="9"/>
        <v>-</v>
      </c>
      <c r="CH6" s="35" t="str">
        <f t="shared" si="9"/>
        <v>-</v>
      </c>
      <c r="CI6" s="35" t="str">
        <f t="shared" si="9"/>
        <v>-</v>
      </c>
      <c r="CJ6" s="35" t="str">
        <f t="shared" si="9"/>
        <v>-</v>
      </c>
      <c r="CK6" s="35">
        <f t="shared" si="9"/>
        <v>525.91999999999996</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41.6</v>
      </c>
      <c r="CW6" s="34" t="str">
        <f>IF(CW7="","",IF(CW7="-","【-】","【"&amp;SUBSTITUTE(TEXT(CW7,"#,##0.00"),"-","△")&amp;"】"))</f>
        <v>【59.57】</v>
      </c>
      <c r="CX6" s="35" t="str">
        <f>IF(CX7="",NA(),CX7)</f>
        <v>-</v>
      </c>
      <c r="CY6" s="35" t="str">
        <f t="shared" ref="CY6:DG6" si="11">IF(CY7="",NA(),CY7)</f>
        <v>-</v>
      </c>
      <c r="CZ6" s="35" t="str">
        <f t="shared" si="11"/>
        <v>-</v>
      </c>
      <c r="DA6" s="35" t="str">
        <f t="shared" si="11"/>
        <v>-</v>
      </c>
      <c r="DB6" s="35">
        <f t="shared" si="11"/>
        <v>86.88</v>
      </c>
      <c r="DC6" s="35" t="str">
        <f t="shared" si="11"/>
        <v>-</v>
      </c>
      <c r="DD6" s="35" t="str">
        <f t="shared" si="11"/>
        <v>-</v>
      </c>
      <c r="DE6" s="35" t="str">
        <f t="shared" si="11"/>
        <v>-</v>
      </c>
      <c r="DF6" s="35" t="str">
        <f t="shared" si="11"/>
        <v>-</v>
      </c>
      <c r="DG6" s="35">
        <f t="shared" si="11"/>
        <v>64.790000000000006</v>
      </c>
      <c r="DH6" s="34" t="str">
        <f>IF(DH7="","",IF(DH7="-","【-】","【"&amp;SUBSTITUTE(TEXT(DH7,"#,##0.00"),"-","△")&amp;"】"))</f>
        <v>【95.57】</v>
      </c>
      <c r="DI6" s="35" t="str">
        <f>IF(DI7="",NA(),DI7)</f>
        <v>-</v>
      </c>
      <c r="DJ6" s="35" t="str">
        <f t="shared" ref="DJ6:DR6" si="12">IF(DJ7="",NA(),DJ7)</f>
        <v>-</v>
      </c>
      <c r="DK6" s="35" t="str">
        <f t="shared" si="12"/>
        <v>-</v>
      </c>
      <c r="DL6" s="35" t="str">
        <f t="shared" si="12"/>
        <v>-</v>
      </c>
      <c r="DM6" s="35">
        <f t="shared" si="12"/>
        <v>22.51</v>
      </c>
      <c r="DN6" s="35" t="str">
        <f t="shared" si="12"/>
        <v>-</v>
      </c>
      <c r="DO6" s="35" t="str">
        <f t="shared" si="12"/>
        <v>-</v>
      </c>
      <c r="DP6" s="35" t="str">
        <f t="shared" si="12"/>
        <v>-</v>
      </c>
      <c r="DQ6" s="35" t="str">
        <f t="shared" si="12"/>
        <v>-</v>
      </c>
      <c r="DR6" s="35">
        <f t="shared" si="12"/>
        <v>10.82</v>
      </c>
      <c r="DS6" s="34" t="str">
        <f>IF(DS7="","",IF(DS7="-","【-】","【"&amp;SUBSTITUTE(TEXT(DS7,"#,##0.00"),"-","△")&amp;"】"))</f>
        <v>【36.52】</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4">
        <f t="shared" si="14"/>
        <v>0</v>
      </c>
      <c r="EO6" s="34" t="str">
        <f>IF(EO7="","",IF(EO7="-","【-】","【"&amp;SUBSTITUTE(TEXT(EO7,"#,##0.00"),"-","△")&amp;"】"))</f>
        <v>【0.30】</v>
      </c>
    </row>
    <row r="7" spans="1:148" s="36" customFormat="1" x14ac:dyDescent="0.15">
      <c r="A7" s="28"/>
      <c r="B7" s="37">
        <v>2020</v>
      </c>
      <c r="C7" s="37">
        <v>328979</v>
      </c>
      <c r="D7" s="37">
        <v>46</v>
      </c>
      <c r="E7" s="37">
        <v>17</v>
      </c>
      <c r="F7" s="37">
        <v>1</v>
      </c>
      <c r="G7" s="37">
        <v>0</v>
      </c>
      <c r="H7" s="37" t="s">
        <v>96</v>
      </c>
      <c r="I7" s="37" t="s">
        <v>97</v>
      </c>
      <c r="J7" s="37" t="s">
        <v>98</v>
      </c>
      <c r="K7" s="37" t="s">
        <v>99</v>
      </c>
      <c r="L7" s="37" t="s">
        <v>100</v>
      </c>
      <c r="M7" s="37" t="s">
        <v>101</v>
      </c>
      <c r="N7" s="38" t="s">
        <v>102</v>
      </c>
      <c r="O7" s="38">
        <v>71.489999999999995</v>
      </c>
      <c r="P7" s="38">
        <v>36.29</v>
      </c>
      <c r="Q7" s="38" t="s">
        <v>102</v>
      </c>
      <c r="R7" s="38">
        <v>0</v>
      </c>
      <c r="S7" s="38" t="s">
        <v>102</v>
      </c>
      <c r="T7" s="38" t="s">
        <v>102</v>
      </c>
      <c r="U7" s="38" t="s">
        <v>102</v>
      </c>
      <c r="V7" s="38">
        <v>19458</v>
      </c>
      <c r="W7" s="38">
        <v>9.69</v>
      </c>
      <c r="X7" s="38">
        <v>2008.05</v>
      </c>
      <c r="Y7" s="38" t="s">
        <v>102</v>
      </c>
      <c r="Z7" s="38" t="s">
        <v>102</v>
      </c>
      <c r="AA7" s="38" t="s">
        <v>102</v>
      </c>
      <c r="AB7" s="38" t="s">
        <v>102</v>
      </c>
      <c r="AC7" s="38">
        <v>101.58</v>
      </c>
      <c r="AD7" s="38" t="s">
        <v>102</v>
      </c>
      <c r="AE7" s="38" t="s">
        <v>102</v>
      </c>
      <c r="AF7" s="38" t="s">
        <v>102</v>
      </c>
      <c r="AG7" s="38" t="s">
        <v>102</v>
      </c>
      <c r="AH7" s="38">
        <v>98.59</v>
      </c>
      <c r="AI7" s="38">
        <v>106.67</v>
      </c>
      <c r="AJ7" s="38" t="s">
        <v>102</v>
      </c>
      <c r="AK7" s="38" t="s">
        <v>102</v>
      </c>
      <c r="AL7" s="38" t="s">
        <v>102</v>
      </c>
      <c r="AM7" s="38" t="s">
        <v>102</v>
      </c>
      <c r="AN7" s="38">
        <v>10.91</v>
      </c>
      <c r="AO7" s="38" t="s">
        <v>102</v>
      </c>
      <c r="AP7" s="38" t="s">
        <v>102</v>
      </c>
      <c r="AQ7" s="38" t="s">
        <v>102</v>
      </c>
      <c r="AR7" s="38" t="s">
        <v>102</v>
      </c>
      <c r="AS7" s="38">
        <v>79.680000000000007</v>
      </c>
      <c r="AT7" s="38">
        <v>3.64</v>
      </c>
      <c r="AU7" s="38" t="s">
        <v>102</v>
      </c>
      <c r="AV7" s="38" t="s">
        <v>102</v>
      </c>
      <c r="AW7" s="38" t="s">
        <v>102</v>
      </c>
      <c r="AX7" s="38" t="s">
        <v>102</v>
      </c>
      <c r="AY7" s="38">
        <v>99.81</v>
      </c>
      <c r="AZ7" s="38" t="s">
        <v>102</v>
      </c>
      <c r="BA7" s="38" t="s">
        <v>102</v>
      </c>
      <c r="BB7" s="38" t="s">
        <v>102</v>
      </c>
      <c r="BC7" s="38" t="s">
        <v>102</v>
      </c>
      <c r="BD7" s="38">
        <v>183.7</v>
      </c>
      <c r="BE7" s="38">
        <v>67.52</v>
      </c>
      <c r="BF7" s="38" t="s">
        <v>102</v>
      </c>
      <c r="BG7" s="38" t="s">
        <v>102</v>
      </c>
      <c r="BH7" s="38" t="s">
        <v>102</v>
      </c>
      <c r="BI7" s="38" t="s">
        <v>102</v>
      </c>
      <c r="BJ7" s="38">
        <v>119.43</v>
      </c>
      <c r="BK7" s="38" t="s">
        <v>102</v>
      </c>
      <c r="BL7" s="38" t="s">
        <v>102</v>
      </c>
      <c r="BM7" s="38" t="s">
        <v>102</v>
      </c>
      <c r="BN7" s="38" t="s">
        <v>102</v>
      </c>
      <c r="BO7" s="38">
        <v>560.16</v>
      </c>
      <c r="BP7" s="38">
        <v>705.21</v>
      </c>
      <c r="BQ7" s="38" t="s">
        <v>102</v>
      </c>
      <c r="BR7" s="38" t="s">
        <v>102</v>
      </c>
      <c r="BS7" s="38" t="s">
        <v>102</v>
      </c>
      <c r="BT7" s="38" t="s">
        <v>102</v>
      </c>
      <c r="BU7" s="38">
        <v>0</v>
      </c>
      <c r="BV7" s="38" t="s">
        <v>102</v>
      </c>
      <c r="BW7" s="38" t="s">
        <v>102</v>
      </c>
      <c r="BX7" s="38" t="s">
        <v>102</v>
      </c>
      <c r="BY7" s="38" t="s">
        <v>102</v>
      </c>
      <c r="BZ7" s="38">
        <v>30.88</v>
      </c>
      <c r="CA7" s="38">
        <v>98.96</v>
      </c>
      <c r="CB7" s="38" t="s">
        <v>102</v>
      </c>
      <c r="CC7" s="38" t="s">
        <v>102</v>
      </c>
      <c r="CD7" s="38" t="s">
        <v>102</v>
      </c>
      <c r="CE7" s="38" t="s">
        <v>102</v>
      </c>
      <c r="CF7" s="38" t="s">
        <v>102</v>
      </c>
      <c r="CG7" s="38" t="s">
        <v>102</v>
      </c>
      <c r="CH7" s="38" t="s">
        <v>102</v>
      </c>
      <c r="CI7" s="38" t="s">
        <v>102</v>
      </c>
      <c r="CJ7" s="38" t="s">
        <v>102</v>
      </c>
      <c r="CK7" s="38">
        <v>525.91999999999996</v>
      </c>
      <c r="CL7" s="38">
        <v>134.52000000000001</v>
      </c>
      <c r="CM7" s="38" t="s">
        <v>102</v>
      </c>
      <c r="CN7" s="38" t="s">
        <v>102</v>
      </c>
      <c r="CO7" s="38" t="s">
        <v>102</v>
      </c>
      <c r="CP7" s="38" t="s">
        <v>102</v>
      </c>
      <c r="CQ7" s="38" t="s">
        <v>102</v>
      </c>
      <c r="CR7" s="38" t="s">
        <v>102</v>
      </c>
      <c r="CS7" s="38" t="s">
        <v>102</v>
      </c>
      <c r="CT7" s="38" t="s">
        <v>102</v>
      </c>
      <c r="CU7" s="38" t="s">
        <v>102</v>
      </c>
      <c r="CV7" s="38">
        <v>41.6</v>
      </c>
      <c r="CW7" s="38">
        <v>59.57</v>
      </c>
      <c r="CX7" s="38" t="s">
        <v>102</v>
      </c>
      <c r="CY7" s="38" t="s">
        <v>102</v>
      </c>
      <c r="CZ7" s="38" t="s">
        <v>102</v>
      </c>
      <c r="DA7" s="38" t="s">
        <v>102</v>
      </c>
      <c r="DB7" s="38">
        <v>86.88</v>
      </c>
      <c r="DC7" s="38" t="s">
        <v>102</v>
      </c>
      <c r="DD7" s="38" t="s">
        <v>102</v>
      </c>
      <c r="DE7" s="38" t="s">
        <v>102</v>
      </c>
      <c r="DF7" s="38" t="s">
        <v>102</v>
      </c>
      <c r="DG7" s="38">
        <v>64.790000000000006</v>
      </c>
      <c r="DH7" s="38">
        <v>95.57</v>
      </c>
      <c r="DI7" s="38" t="s">
        <v>102</v>
      </c>
      <c r="DJ7" s="38" t="s">
        <v>102</v>
      </c>
      <c r="DK7" s="38" t="s">
        <v>102</v>
      </c>
      <c r="DL7" s="38" t="s">
        <v>102</v>
      </c>
      <c r="DM7" s="38">
        <v>22.51</v>
      </c>
      <c r="DN7" s="38" t="s">
        <v>102</v>
      </c>
      <c r="DO7" s="38" t="s">
        <v>102</v>
      </c>
      <c r="DP7" s="38" t="s">
        <v>102</v>
      </c>
      <c r="DQ7" s="38" t="s">
        <v>102</v>
      </c>
      <c r="DR7" s="38">
        <v>10.82</v>
      </c>
      <c r="DS7" s="38">
        <v>36.520000000000003</v>
      </c>
      <c r="DT7" s="38" t="s">
        <v>102</v>
      </c>
      <c r="DU7" s="38" t="s">
        <v>102</v>
      </c>
      <c r="DV7" s="38" t="s">
        <v>102</v>
      </c>
      <c r="DW7" s="38" t="s">
        <v>102</v>
      </c>
      <c r="DX7" s="38" t="s">
        <v>102</v>
      </c>
      <c r="DY7" s="38" t="s">
        <v>102</v>
      </c>
      <c r="DZ7" s="38" t="s">
        <v>102</v>
      </c>
      <c r="EA7" s="38" t="s">
        <v>102</v>
      </c>
      <c r="EB7" s="38" t="s">
        <v>102</v>
      </c>
      <c r="EC7" s="38">
        <v>0</v>
      </c>
      <c r="ED7" s="38">
        <v>5.72</v>
      </c>
      <c r="EE7" s="38" t="s">
        <v>102</v>
      </c>
      <c r="EF7" s="38" t="s">
        <v>102</v>
      </c>
      <c r="EG7" s="38" t="s">
        <v>102</v>
      </c>
      <c r="EH7" s="38" t="s">
        <v>102</v>
      </c>
      <c r="EI7" s="38" t="s">
        <v>102</v>
      </c>
      <c r="EJ7" s="38" t="s">
        <v>102</v>
      </c>
      <c r="EK7" s="38" t="s">
        <v>102</v>
      </c>
      <c r="EL7" s="38" t="s">
        <v>102</v>
      </c>
      <c r="EM7" s="38" t="s">
        <v>102</v>
      </c>
      <c r="EN7" s="38">
        <v>0</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2022-02-21T06:15:19Z</cp:lastPrinted>
  <dcterms:modified xsi:type="dcterms:W3CDTF">2022-02-21T06:15:21Z</dcterms:modified>
</cp:coreProperties>
</file>