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19_隠岐の島町\"/>
    </mc:Choice>
  </mc:AlternateContent>
  <workbookProtection workbookAlgorithmName="SHA-512" workbookHashValue="x0RDM984f8LTROdFExcGTKy0a4Gn5c2St6Qb2ayouiap7QErc2yPitJvXL33LkC/9ZzzbTN/P+lxxtdbuffzbg==" workbookSaltValue="aG6m/3BQrQpc963BlrsOfA==" workbookSpinCount="100000" lockStructure="1"/>
  <bookViews>
    <workbookView xWindow="-105" yWindow="-105" windowWidth="23250" windowHeight="1257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D10" i="4"/>
  <c r="I10" i="4"/>
  <c r="B10" i="4"/>
  <c r="AL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<sst xmlns="http://schemas.openxmlformats.org/spreadsheetml/2006/main" count="236" uniqueCount="121">
  <si>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</si>
  <si>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</si>
  <si>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</si>
  <si>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</si>
  <si>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</si>
  <si>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</si>
  <si>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</si>
  <si>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</si>
  <si>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</si>
  <si>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</si>
  <si>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</si>
  <si>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</si>
  <si>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</si>
  <si>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</si>
  <si>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</si>
  <si>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</si>
  <si>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</si>
  <si>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</si>
  <si>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</si>
  <si>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</si>
  <si>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</si>
  <si>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</si>
  <si>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</si>
  <si>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</si>
  <si>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</si>
  <si>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</si>
  <si>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</si>
  <si>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</si>
  <si>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</si>
  <si>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</si>
  <si>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</si>
  <si>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</si>
  <si>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</si>
  <si>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</si>
  <si>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</si>
  <si>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</si>
  <si>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</si>
  <si>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</si>
  <si>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</si>
  <si>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</si>
  <si>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</si>
  <si>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</si>
  <si>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</si>
  <si>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</si>
  <si>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</si>
  <si>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</si>
  <si>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</si>
  <si>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</si>
  <si>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</si>
  <si>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</si>
  <si>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</si>
  <si>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</si>
  <si>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</si>
  <si>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</si>
  <si>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</si>
  <si>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</si>
  <si>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</si>
  <si>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</si>
  <si>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</si>
  <si>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</si>
  <si>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</si>
  <si>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</si>
  <si>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</si>
  <si>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</si>
  <si>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</si>
  <si>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</si>
  <si>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</si>
  <si>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</si>
  <si>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</si>
  <si>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</si>
  <si>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</si>
  <si>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</si>
  <si>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</si>
  <si>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</si>
  <si>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</si>
  <si>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</si>
  <si>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</si>
  <si>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</si>
  <si>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</si>
  <si>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</si>
  <si>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</si>
  <si>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</si>
  <si>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</si>
  <si>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</si>
  <si>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</si>
  <si>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</si>
  <si>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</si>
  <si>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</si>
  <si>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</si>
  <si>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</si>
  <si>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</si>
  <si>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</si>
  <si>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</si>
  <si>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</si>
  <si>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</si>
  <si>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</si>
  <si>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</si>
  <si>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</si>
  <si>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</si>
  <si>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隠岐の島町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</si>
  <si>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</si>
  <si>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</si>
  <si>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</si>
  <si>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</si>
  <si>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</si>
  <si>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</si>
  <si>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</si>
  <si>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</si>
  <si>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</si>
  <si>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</si>
  <si>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</si>
  <si>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</si>
  <si>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</si>
  <si>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</si>
  <si>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</si>
  <si>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</si>
  <si>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</si>
  <si>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</si>
  <si>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③平成15年度から供用開始で、耐用年数内であり管渠改善は実施していない。</t>
    <phoneticPr fontId="4"/>
  </si>
  <si>
    <t>農業集落排水事業は、処理場、管渠ともに整備済みで、各比率も類似団体に比較して劣位ではないが、今後、増収を見込める状況では無いため、効果的・効率的な維持管理の検討に努める。</t>
    <rPh sb="38" eb="40">
      <t>レツイ</t>
    </rPh>
    <rPh sb="49" eb="51">
      <t>ゾウシュウ</t>
    </rPh>
    <rPh sb="52" eb="54">
      <t>ミコ</t>
    </rPh>
    <rPh sb="56" eb="58">
      <t>ジョウキョウ</t>
    </rPh>
    <rPh sb="60" eb="61">
      <t>ナ</t>
    </rPh>
    <rPh sb="65" eb="68">
      <t>コウカテキ</t>
    </rPh>
    <rPh sb="78" eb="80">
      <t>ケントウ</t>
    </rPh>
    <phoneticPr fontId="4"/>
  </si>
  <si>
    <r>
      <t xml:space="preserve">①100%前後を推移しているが、使用料以外の収入に依存している部分が大きい。R1年度は単独の修繕工事の繰入により総収益が少し多くなっている。
④処理場、管渠ともに整備済みであるため、類似団体に比較して低いが、平成30年度に機能強化対策を行い起債借入したため増加した。
</t>
    </r>
    <r>
      <rPr>
        <sz val="11"/>
        <rFont val="ＭＳ ゴシック"/>
        <family val="3"/>
        <charset val="128"/>
      </rPr>
      <t xml:space="preserve">
⑤類似団体に比較して高いが、機能強化対策に伴う経費増加により低下した。
⑥R1年度より機能強化対策に伴う経費増加により類似団体並みとなった。
</t>
    </r>
    <r>
      <rPr>
        <sz val="11"/>
        <color theme="1"/>
        <rFont val="ＭＳ ゴシック"/>
        <family val="3"/>
        <charset val="128"/>
      </rPr>
      <t xml:space="preserve">
⑦水洗化率も100％に近い状況でこれ以上の接続が見込めないことから、処理施設の規模縮減等も検討していく必要がある。
⑧類似団体に比較して高く100%に近いが、水洗化人口について空き家や事務所や商店等の住宅以外も、計算に入れていたことを適正化したため数値が減少している。
</t>
    </r>
    <rPh sb="40" eb="41">
      <t>ネン</t>
    </rPh>
    <rPh sb="41" eb="42">
      <t>ド</t>
    </rPh>
    <rPh sb="60" eb="61">
      <t>スコ</t>
    </rPh>
    <rPh sb="62" eb="63">
      <t>オオ</t>
    </rPh>
    <rPh sb="105" eb="107">
      <t>ヘイセイ</t>
    </rPh>
    <rPh sb="109" eb="111">
      <t>ネンド</t>
    </rPh>
    <rPh sb="119" eb="120">
      <t>オコナ</t>
    </rPh>
    <rPh sb="150" eb="152">
      <t>キノウ</t>
    </rPh>
    <rPh sb="152" eb="154">
      <t>キョウカ</t>
    </rPh>
    <rPh sb="154" eb="156">
      <t>タイサク</t>
    </rPh>
    <rPh sb="157" eb="158">
      <t>トモナ</t>
    </rPh>
    <rPh sb="159" eb="161">
      <t>ケイヒ</t>
    </rPh>
    <rPh sb="161" eb="163">
      <t>ゾウカ</t>
    </rPh>
    <rPh sb="166" eb="168">
      <t>テイカ</t>
    </rPh>
    <rPh sb="176" eb="177">
      <t>ネン</t>
    </rPh>
    <rPh sb="177" eb="178">
      <t>ド</t>
    </rPh>
    <rPh sb="200" eb="201">
      <t>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</si>
</sst>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A5-4FDA-BCAF-56C04D33BD78}"/>
            </c:ext>
          </c:extLst>
        </c:ser>
        <c:dLbls>
          <c:showLegendKey val="0"/>
          <c:showVal val="0"/>
          <c:showCatName val="0"/>
          <c:showSerName val="0"/>
          <c:showPercent val="0"/>
          <c:showBubbleSize val="0"/>
        </c:dLbls>
        <c:gapWidth val="150"/>
        <c:axId val="664779888"/>
        <c:axId val="66478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0.03</c:v>
                </c:pt>
                <c:pt idx="1">
                  <c:v>0</c:v>
                </c:pt>
                <c:pt idx="2" formatCode="#,##0.00;&quot;△&quot;#,##0.00;&quot;-&quot;">
                  <c:v>0.01</c:v>
                </c:pt>
                <c:pt idx="3" formatCode="#,##0.00;&quot;△&quot;#,##0.00;&quot;-&quot;">
                  <c:v>0.02</c:v>
                </c:pt>
                <c:pt idx="4" formatCode="#,##0.00;&quot;△&quot;#,##0.00;&quot;-&quot;">
                  <c:v>0.25</c:v>
                </c:pt>
              </c:numCache>
            </c:numRef>
          </c:val>
          <c:smooth val="0"/>
          <c:extLst>
            <c:ext xmlns:c16="http://schemas.microsoft.com/office/drawing/2014/chart" uri="{C3380CC4-5D6E-409C-BE32-E72D297353CC}">
              <c16:uniqueId val="{00000001-42A5-4FDA-BCAF-56C04D33BD78}"/>
            </c:ext>
          </c:extLst>
        </c:ser>
        <c:dLbls>
          <c:showLegendKey val="0"/>
          <c:showVal val="0"/>
          <c:showCatName val="0"/>
          <c:showSerName val="0"/>
          <c:showPercent val="0"/>
          <c:showBubbleSize val="0"/>
        </c:dLbls>
        <c:marker val="1"/>
        <c:smooth val="0"/>
        <c:axId val="664779888"/>
        <c:axId val="664783416"/>
      </c:lineChart>
      <c:dateAx>
        <c:axId val="664779888"/>
        <c:scaling>
          <c:orientation val="minMax"/>
        </c:scaling>
        <c:delete val="1"/>
        <c:axPos val="b"/>
        <c:numFmt formatCode="&quot;H&quot;yy" sourceLinked="1"/>
        <c:majorTickMark val="none"/>
        <c:minorTickMark val="none"/>
        <c:tickLblPos val="none"/>
        <c:crossAx val="664783416"/>
        <c:crosses val="autoZero"/>
        <c:auto val="1"/>
        <c:lblOffset val="100"/>
        <c:baseTimeUnit val="years"/>
      </c:dateAx>
      <c:valAx>
        <c:axId val="66478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77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53.59</c:v>
                </c:pt>
                <c:pt idx="1">
                  <c:v>53.36</c:v>
                </c:pt>
                <c:pt idx="2">
                  <c:v>51.79</c:v>
                </c:pt>
                <c:pt idx="3">
                  <c:v>49.55</c:v>
                </c:pt>
                <c:pt idx="4">
                  <c:v>50</c:v>
                </c:pt>
              </c:numCache>
            </c:numRef>
          </c:val>
          <c:extLst>
            <c:ext xmlns:c16="http://schemas.microsoft.com/office/drawing/2014/chart" uri="{C3380CC4-5D6E-409C-BE32-E72D297353CC}">
              <c16:uniqueId val="{00000000-1645-470E-BDBA-27F8DB4B50F6}"/>
            </c:ext>
          </c:extLst>
        </c:ser>
        <c:dLbls>
          <c:showLegendKey val="0"/>
          <c:showVal val="0"/>
          <c:showCatName val="0"/>
          <c:showSerName val="0"/>
          <c:showPercent val="0"/>
          <c:showBubbleSize val="0"/>
        </c:dLbls>
        <c:gapWidth val="150"/>
        <c:axId val="721255816"/>
        <c:axId val="72125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40.93</c:v>
                </c:pt>
                <c:pt idx="2">
                  <c:v>50.68</c:v>
                </c:pt>
                <c:pt idx="3">
                  <c:v>50.14</c:v>
                </c:pt>
                <c:pt idx="4">
                  <c:v>54.83</c:v>
                </c:pt>
              </c:numCache>
            </c:numRef>
          </c:val>
          <c:smooth val="0"/>
          <c:extLst>
            <c:ext xmlns:c16="http://schemas.microsoft.com/office/drawing/2014/chart" uri="{C3380CC4-5D6E-409C-BE32-E72D297353CC}">
              <c16:uniqueId val="{00000001-1645-470E-BDBA-27F8DB4B50F6}"/>
            </c:ext>
          </c:extLst>
        </c:ser>
        <c:dLbls>
          <c:showLegendKey val="0"/>
          <c:showVal val="0"/>
          <c:showCatName val="0"/>
          <c:showSerName val="0"/>
          <c:showPercent val="0"/>
          <c:showBubbleSize val="0"/>
        </c:dLbls>
        <c:marker val="1"/>
        <c:smooth val="0"/>
        <c:axId val="721255816"/>
        <c:axId val="721253464"/>
      </c:lineChart>
      <c:dateAx>
        <c:axId val="721255816"/>
        <c:scaling>
          <c:orientation val="minMax"/>
        </c:scaling>
        <c:delete val="1"/>
        <c:axPos val="b"/>
        <c:numFmt formatCode="&quot;H&quot;yy" sourceLinked="1"/>
        <c:majorTickMark val="none"/>
        <c:minorTickMark val="none"/>
        <c:tickLblPos val="none"/>
        <c:crossAx val="721253464"/>
        <c:crosses val="autoZero"/>
        <c:auto val="1"/>
        <c:lblOffset val="100"/>
        <c:baseTimeUnit val="years"/>
      </c:dateAx>
      <c:valAx>
        <c:axId val="72125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25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97.03</c:v>
                </c:pt>
                <c:pt idx="1">
                  <c:v>95.97</c:v>
                </c:pt>
                <c:pt idx="2">
                  <c:v>97.47</c:v>
                </c:pt>
                <c:pt idx="3">
                  <c:v>90.14</c:v>
                </c:pt>
                <c:pt idx="4">
                  <c:v>86.83</c:v>
                </c:pt>
              </c:numCache>
            </c:numRef>
          </c:val>
          <c:extLst>
            <c:ext xmlns:c16="http://schemas.microsoft.com/office/drawing/2014/chart" uri="{C3380CC4-5D6E-409C-BE32-E72D297353CC}">
              <c16:uniqueId val="{00000000-B277-4486-9477-07D1CFACB043}"/>
            </c:ext>
          </c:extLst>
        </c:ser>
        <c:dLbls>
          <c:showLegendKey val="0"/>
          <c:showVal val="0"/>
          <c:showCatName val="0"/>
          <c:showSerName val="0"/>
          <c:showPercent val="0"/>
          <c:showBubbleSize val="0"/>
        </c:dLbls>
        <c:gapWidth val="150"/>
        <c:axId val="721244056"/>
        <c:axId val="72124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62.73</c:v>
                </c:pt>
                <c:pt idx="2">
                  <c:v>84.86</c:v>
                </c:pt>
                <c:pt idx="3">
                  <c:v>84.98</c:v>
                </c:pt>
                <c:pt idx="4">
                  <c:v>84.7</c:v>
                </c:pt>
              </c:numCache>
            </c:numRef>
          </c:val>
          <c:smooth val="0"/>
          <c:extLst>
            <c:ext xmlns:c16="http://schemas.microsoft.com/office/drawing/2014/chart" uri="{C3380CC4-5D6E-409C-BE32-E72D297353CC}">
              <c16:uniqueId val="{00000001-B277-4486-9477-07D1CFACB043}"/>
            </c:ext>
          </c:extLst>
        </c:ser>
        <c:dLbls>
          <c:showLegendKey val="0"/>
          <c:showVal val="0"/>
          <c:showCatName val="0"/>
          <c:showSerName val="0"/>
          <c:showPercent val="0"/>
          <c:showBubbleSize val="0"/>
        </c:dLbls>
        <c:marker val="1"/>
        <c:smooth val="0"/>
        <c:axId val="721244056"/>
        <c:axId val="721245232"/>
      </c:lineChart>
      <c:dateAx>
        <c:axId val="721244056"/>
        <c:scaling>
          <c:orientation val="minMax"/>
        </c:scaling>
        <c:delete val="1"/>
        <c:axPos val="b"/>
        <c:numFmt formatCode="&quot;H&quot;yy" sourceLinked="1"/>
        <c:majorTickMark val="none"/>
        <c:minorTickMark val="none"/>
        <c:tickLblPos val="none"/>
        <c:crossAx val="721245232"/>
        <c:crosses val="autoZero"/>
        <c:auto val="1"/>
        <c:lblOffset val="100"/>
        <c:baseTimeUnit val="years"/>
      </c:dateAx>
      <c:valAx>
        <c:axId val="72124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24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99.97</c:v>
                </c:pt>
                <c:pt idx="1">
                  <c:v>100.06</c:v>
                </c:pt>
                <c:pt idx="2">
                  <c:v>100.16</c:v>
                </c:pt>
                <c:pt idx="3">
                  <c:v>105.71</c:v>
                </c:pt>
                <c:pt idx="4">
                  <c:v>102.07</c:v>
                </c:pt>
              </c:numCache>
            </c:numRef>
          </c:val>
          <c:extLst>
            <c:ext xmlns:c16="http://schemas.microsoft.com/office/drawing/2014/chart" uri="{C3380CC4-5D6E-409C-BE32-E72D297353CC}">
              <c16:uniqueId val="{00000000-B1AE-45E0-9546-6C1072CB99B1}"/>
            </c:ext>
          </c:extLst>
        </c:ser>
        <c:dLbls>
          <c:showLegendKey val="0"/>
          <c:showVal val="0"/>
          <c:showCatName val="0"/>
          <c:showSerName val="0"/>
          <c:showPercent val="0"/>
          <c:showBubbleSize val="0"/>
        </c:dLbls>
        <c:gapWidth val="150"/>
        <c:axId val="664781456"/>
        <c:axId val="66478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AE-45E0-9546-6C1072CB99B1}"/>
            </c:ext>
          </c:extLst>
        </c:ser>
        <c:dLbls>
          <c:showLegendKey val="0"/>
          <c:showVal val="0"/>
          <c:showCatName val="0"/>
          <c:showSerName val="0"/>
          <c:showPercent val="0"/>
          <c:showBubbleSize val="0"/>
        </c:dLbls>
        <c:marker val="1"/>
        <c:smooth val="0"/>
        <c:axId val="664781456"/>
        <c:axId val="664784592"/>
      </c:lineChart>
      <c:dateAx>
        <c:axId val="664781456"/>
        <c:scaling>
          <c:orientation val="minMax"/>
        </c:scaling>
        <c:delete val="1"/>
        <c:axPos val="b"/>
        <c:numFmt formatCode="&quot;H&quot;yy" sourceLinked="1"/>
        <c:majorTickMark val="none"/>
        <c:minorTickMark val="none"/>
        <c:tickLblPos val="none"/>
        <c:crossAx val="664784592"/>
        <c:crosses val="autoZero"/>
        <c:auto val="1"/>
        <c:lblOffset val="100"/>
        <c:baseTimeUnit val="years"/>
      </c:dateAx>
      <c:valAx>
        <c:axId val="66478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78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AB-455A-AD15-8676494E0F01}"/>
            </c:ext>
          </c:extLst>
        </c:ser>
        <c:dLbls>
          <c:showLegendKey val="0"/>
          <c:showVal val="0"/>
          <c:showCatName val="0"/>
          <c:showSerName val="0"/>
          <c:showPercent val="0"/>
          <c:showBubbleSize val="0"/>
        </c:dLbls>
        <c:gapWidth val="150"/>
        <c:axId val="518794104"/>
        <c:axId val="50501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AB-455A-AD15-8676494E0F01}"/>
            </c:ext>
          </c:extLst>
        </c:ser>
        <c:dLbls>
          <c:showLegendKey val="0"/>
          <c:showVal val="0"/>
          <c:showCatName val="0"/>
          <c:showSerName val="0"/>
          <c:showPercent val="0"/>
          <c:showBubbleSize val="0"/>
        </c:dLbls>
        <c:marker val="1"/>
        <c:smooth val="0"/>
        <c:axId val="518794104"/>
        <c:axId val="505019352"/>
      </c:lineChart>
      <c:dateAx>
        <c:axId val="518794104"/>
        <c:scaling>
          <c:orientation val="minMax"/>
        </c:scaling>
        <c:delete val="1"/>
        <c:axPos val="b"/>
        <c:numFmt formatCode="&quot;H&quot;yy" sourceLinked="1"/>
        <c:majorTickMark val="none"/>
        <c:minorTickMark val="none"/>
        <c:tickLblPos val="none"/>
        <c:crossAx val="505019352"/>
        <c:crosses val="autoZero"/>
        <c:auto val="1"/>
        <c:lblOffset val="100"/>
        <c:baseTimeUnit val="years"/>
      </c:dateAx>
      <c:valAx>
        <c:axId val="50501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79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D1-4BE2-A8E8-8E3B95B980F6}"/>
            </c:ext>
          </c:extLst>
        </c:ser>
        <c:dLbls>
          <c:showLegendKey val="0"/>
          <c:showVal val="0"/>
          <c:showCatName val="0"/>
          <c:showSerName val="0"/>
          <c:showPercent val="0"/>
          <c:showBubbleSize val="0"/>
        </c:dLbls>
        <c:gapWidth val="150"/>
        <c:axId val="721246016"/>
        <c:axId val="72124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D1-4BE2-A8E8-8E3B95B980F6}"/>
            </c:ext>
          </c:extLst>
        </c:ser>
        <c:dLbls>
          <c:showLegendKey val="0"/>
          <c:showVal val="0"/>
          <c:showCatName val="0"/>
          <c:showSerName val="0"/>
          <c:showPercent val="0"/>
          <c:showBubbleSize val="0"/>
        </c:dLbls>
        <c:marker val="1"/>
        <c:smooth val="0"/>
        <c:axId val="721246016"/>
        <c:axId val="721246800"/>
      </c:lineChart>
      <c:dateAx>
        <c:axId val="721246016"/>
        <c:scaling>
          <c:orientation val="minMax"/>
        </c:scaling>
        <c:delete val="1"/>
        <c:axPos val="b"/>
        <c:numFmt formatCode="&quot;H&quot;yy" sourceLinked="1"/>
        <c:majorTickMark val="none"/>
        <c:minorTickMark val="none"/>
        <c:tickLblPos val="none"/>
        <c:crossAx val="721246800"/>
        <c:crosses val="autoZero"/>
        <c:auto val="1"/>
        <c:lblOffset val="100"/>
        <c:baseTimeUnit val="years"/>
      </c:dateAx>
      <c:valAx>
        <c:axId val="72124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2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A7-4903-9868-9F2A18BC6C48}"/>
            </c:ext>
          </c:extLst>
        </c:ser>
        <c:dLbls>
          <c:showLegendKey val="0"/>
          <c:showVal val="0"/>
          <c:showCatName val="0"/>
          <c:showSerName val="0"/>
          <c:showPercent val="0"/>
          <c:showBubbleSize val="0"/>
        </c:dLbls>
        <c:gapWidth val="150"/>
        <c:axId val="721247192"/>
        <c:axId val="7212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A7-4903-9868-9F2A18BC6C48}"/>
            </c:ext>
          </c:extLst>
        </c:ser>
        <c:dLbls>
          <c:showLegendKey val="0"/>
          <c:showVal val="0"/>
          <c:showCatName val="0"/>
          <c:showSerName val="0"/>
          <c:showPercent val="0"/>
          <c:showBubbleSize val="0"/>
        </c:dLbls>
        <c:marker val="1"/>
        <c:smooth val="0"/>
        <c:axId val="721247192"/>
        <c:axId val="721244448"/>
      </c:lineChart>
      <c:dateAx>
        <c:axId val="721247192"/>
        <c:scaling>
          <c:orientation val="minMax"/>
        </c:scaling>
        <c:delete val="1"/>
        <c:axPos val="b"/>
        <c:numFmt formatCode="&quot;H&quot;yy" sourceLinked="1"/>
        <c:majorTickMark val="none"/>
        <c:minorTickMark val="none"/>
        <c:tickLblPos val="none"/>
        <c:crossAx val="721244448"/>
        <c:crosses val="autoZero"/>
        <c:auto val="1"/>
        <c:lblOffset val="100"/>
        <c:baseTimeUnit val="years"/>
      </c:dateAx>
      <c:valAx>
        <c:axId val="7212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24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8C-4062-AB66-303C101AD05E}"/>
            </c:ext>
          </c:extLst>
        </c:ser>
        <c:dLbls>
          <c:showLegendKey val="0"/>
          <c:showVal val="0"/>
          <c:showCatName val="0"/>
          <c:showSerName val="0"/>
          <c:showPercent val="0"/>
          <c:showBubbleSize val="0"/>
        </c:dLbls>
        <c:gapWidth val="150"/>
        <c:axId val="721255032"/>
        <c:axId val="7212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8C-4062-AB66-303C101AD05E}"/>
            </c:ext>
          </c:extLst>
        </c:ser>
        <c:dLbls>
          <c:showLegendKey val="0"/>
          <c:showVal val="0"/>
          <c:showCatName val="0"/>
          <c:showSerName val="0"/>
          <c:showPercent val="0"/>
          <c:showBubbleSize val="0"/>
        </c:dLbls>
        <c:marker val="1"/>
        <c:smooth val="0"/>
        <c:axId val="721255032"/>
        <c:axId val="721247584"/>
      </c:lineChart>
      <c:dateAx>
        <c:axId val="721255032"/>
        <c:scaling>
          <c:orientation val="minMax"/>
        </c:scaling>
        <c:delete val="1"/>
        <c:axPos val="b"/>
        <c:numFmt formatCode="&quot;H&quot;yy" sourceLinked="1"/>
        <c:majorTickMark val="none"/>
        <c:minorTickMark val="none"/>
        <c:tickLblPos val="none"/>
        <c:crossAx val="721247584"/>
        <c:crosses val="autoZero"/>
        <c:auto val="1"/>
        <c:lblOffset val="100"/>
        <c:baseTimeUnit val="years"/>
      </c:dateAx>
      <c:valAx>
        <c:axId val="7212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25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164.13</c:v>
                </c:pt>
                <c:pt idx="1">
                  <c:v>173.96</c:v>
                </c:pt>
                <c:pt idx="2">
                  <c:v>235.18</c:v>
                </c:pt>
                <c:pt idx="3">
                  <c:v>225.49</c:v>
                </c:pt>
                <c:pt idx="4">
                  <c:v>197.65</c:v>
                </c:pt>
              </c:numCache>
            </c:numRef>
          </c:val>
          <c:extLst>
            <c:ext xmlns:c16="http://schemas.microsoft.com/office/drawing/2014/chart" uri="{C3380CC4-5D6E-409C-BE32-E72D297353CC}">
              <c16:uniqueId val="{00000000-7642-4D8B-98E2-6841F9F42977}"/>
            </c:ext>
          </c:extLst>
        </c:ser>
        <c:dLbls>
          <c:showLegendKey val="0"/>
          <c:showVal val="0"/>
          <c:showCatName val="0"/>
          <c:showSerName val="0"/>
          <c:showPercent val="0"/>
          <c:showBubbleSize val="0"/>
        </c:dLbls>
        <c:gapWidth val="150"/>
        <c:axId val="721250328"/>
        <c:axId val="72124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982.29</c:v>
                </c:pt>
                <c:pt idx="2">
                  <c:v>789.46</c:v>
                </c:pt>
                <c:pt idx="3">
                  <c:v>826.83</c:v>
                </c:pt>
                <c:pt idx="4">
                  <c:v>867.83</c:v>
                </c:pt>
              </c:numCache>
            </c:numRef>
          </c:val>
          <c:smooth val="0"/>
          <c:extLst>
            <c:ext xmlns:c16="http://schemas.microsoft.com/office/drawing/2014/chart" uri="{C3380CC4-5D6E-409C-BE32-E72D297353CC}">
              <c16:uniqueId val="{00000001-7642-4D8B-98E2-6841F9F42977}"/>
            </c:ext>
          </c:extLst>
        </c:ser>
        <c:dLbls>
          <c:showLegendKey val="0"/>
          <c:showVal val="0"/>
          <c:showCatName val="0"/>
          <c:showSerName val="0"/>
          <c:showPercent val="0"/>
          <c:showBubbleSize val="0"/>
        </c:dLbls>
        <c:marker val="1"/>
        <c:smooth val="0"/>
        <c:axId val="721250328"/>
        <c:axId val="721247976"/>
      </c:lineChart>
      <c:dateAx>
        <c:axId val="721250328"/>
        <c:scaling>
          <c:orientation val="minMax"/>
        </c:scaling>
        <c:delete val="1"/>
        <c:axPos val="b"/>
        <c:numFmt formatCode="&quot;H&quot;yy" sourceLinked="1"/>
        <c:majorTickMark val="none"/>
        <c:minorTickMark val="none"/>
        <c:tickLblPos val="none"/>
        <c:crossAx val="721247976"/>
        <c:crosses val="autoZero"/>
        <c:auto val="1"/>
        <c:lblOffset val="100"/>
        <c:baseTimeUnit val="years"/>
      </c:dateAx>
      <c:valAx>
        <c:axId val="72124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25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97.79</c:v>
                </c:pt>
                <c:pt idx="1">
                  <c:v>99.83</c:v>
                </c:pt>
                <c:pt idx="2">
                  <c:v>90.99</c:v>
                </c:pt>
                <c:pt idx="3">
                  <c:v>77.56</c:v>
                </c:pt>
                <c:pt idx="4">
                  <c:v>79.599999999999994</c:v>
                </c:pt>
              </c:numCache>
            </c:numRef>
          </c:val>
          <c:extLst>
            <c:ext xmlns:c16="http://schemas.microsoft.com/office/drawing/2014/chart" uri="{C3380CC4-5D6E-409C-BE32-E72D297353CC}">
              <c16:uniqueId val="{00000000-10FB-4D2F-A99F-4E930EB8E329}"/>
            </c:ext>
          </c:extLst>
        </c:ser>
        <c:dLbls>
          <c:showLegendKey val="0"/>
          <c:showVal val="0"/>
          <c:showCatName val="0"/>
          <c:showSerName val="0"/>
          <c:showPercent val="0"/>
          <c:showBubbleSize val="0"/>
        </c:dLbls>
        <c:gapWidth val="150"/>
        <c:axId val="721250720"/>
        <c:axId val="72125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41.25</c:v>
                </c:pt>
                <c:pt idx="2">
                  <c:v>57.77</c:v>
                </c:pt>
                <c:pt idx="3">
                  <c:v>57.31</c:v>
                </c:pt>
                <c:pt idx="4">
                  <c:v>57.08</c:v>
                </c:pt>
              </c:numCache>
            </c:numRef>
          </c:val>
          <c:smooth val="0"/>
          <c:extLst>
            <c:ext xmlns:c16="http://schemas.microsoft.com/office/drawing/2014/chart" uri="{C3380CC4-5D6E-409C-BE32-E72D297353CC}">
              <c16:uniqueId val="{00000001-10FB-4D2F-A99F-4E930EB8E329}"/>
            </c:ext>
          </c:extLst>
        </c:ser>
        <c:dLbls>
          <c:showLegendKey val="0"/>
          <c:showVal val="0"/>
          <c:showCatName val="0"/>
          <c:showSerName val="0"/>
          <c:showPercent val="0"/>
          <c:showBubbleSize val="0"/>
        </c:dLbls>
        <c:marker val="1"/>
        <c:smooth val="0"/>
        <c:axId val="721250720"/>
        <c:axId val="721251504"/>
      </c:lineChart>
      <c:dateAx>
        <c:axId val="721250720"/>
        <c:scaling>
          <c:orientation val="minMax"/>
        </c:scaling>
        <c:delete val="1"/>
        <c:axPos val="b"/>
        <c:numFmt formatCode="&quot;H&quot;yy" sourceLinked="1"/>
        <c:majorTickMark val="none"/>
        <c:minorTickMark val="none"/>
        <c:tickLblPos val="none"/>
        <c:crossAx val="721251504"/>
        <c:crosses val="autoZero"/>
        <c:auto val="1"/>
        <c:lblOffset val="100"/>
        <c:baseTimeUnit val="years"/>
      </c:dateAx>
      <c:valAx>
        <c:axId val="72125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2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222.09</c:v>
                </c:pt>
                <c:pt idx="1">
                  <c:v>220.45</c:v>
                </c:pt>
                <c:pt idx="2">
                  <c:v>239.81</c:v>
                </c:pt>
                <c:pt idx="3">
                  <c:v>283.2</c:v>
                </c:pt>
                <c:pt idx="4">
                  <c:v>278.08999999999997</c:v>
                </c:pt>
              </c:numCache>
            </c:numRef>
          </c:val>
          <c:extLst>
            <c:ext xmlns:c16="http://schemas.microsoft.com/office/drawing/2014/chart" uri="{C3380CC4-5D6E-409C-BE32-E72D297353CC}">
              <c16:uniqueId val="{00000000-D185-478A-ADA3-D810FF449D5A}"/>
            </c:ext>
          </c:extLst>
        </c:ser>
        <c:dLbls>
          <c:showLegendKey val="0"/>
          <c:showVal val="0"/>
          <c:showCatName val="0"/>
          <c:showSerName val="0"/>
          <c:showPercent val="0"/>
          <c:showBubbleSize val="0"/>
        </c:dLbls>
        <c:gapWidth val="150"/>
        <c:axId val="721252288"/>
        <c:axId val="72124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334.48</c:v>
                </c:pt>
                <c:pt idx="2">
                  <c:v>274.35000000000002</c:v>
                </c:pt>
                <c:pt idx="3">
                  <c:v>273.52</c:v>
                </c:pt>
                <c:pt idx="4">
                  <c:v>274.99</c:v>
                </c:pt>
              </c:numCache>
            </c:numRef>
          </c:val>
          <c:smooth val="0"/>
          <c:extLst>
            <c:ext xmlns:c16="http://schemas.microsoft.com/office/drawing/2014/chart" uri="{C3380CC4-5D6E-409C-BE32-E72D297353CC}">
              <c16:uniqueId val="{00000001-D185-478A-ADA3-D810FF449D5A}"/>
            </c:ext>
          </c:extLst>
        </c:ser>
        <c:dLbls>
          <c:showLegendKey val="0"/>
          <c:showVal val="0"/>
          <c:showCatName val="0"/>
          <c:showSerName val="0"/>
          <c:showPercent val="0"/>
          <c:showBubbleSize val="0"/>
        </c:dLbls>
        <c:marker val="1"/>
        <c:smooth val="0"/>
        <c:axId val="721252288"/>
        <c:axId val="721244840"/>
      </c:lineChart>
      <c:dateAx>
        <c:axId val="721252288"/>
        <c:scaling>
          <c:orientation val="minMax"/>
        </c:scaling>
        <c:delete val="1"/>
        <c:axPos val="b"/>
        <c:numFmt formatCode="&quot;H&quot;yy" sourceLinked="1"/>
        <c:majorTickMark val="none"/>
        <c:minorTickMark val="none"/>
        <c:tickLblPos val="none"/>
        <c:crossAx val="721244840"/>
        <c:crosses val="autoZero"/>
        <c:auto val="1"/>
        <c:lblOffset val="100"/>
        <c:baseTimeUnit val="years"/>
      </c:dateAx>
      <c:valAx>
        <c:axId val="72124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2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隠岐の島町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13866</v>
      </c>
      <c r="AM8" s="51"/>
      <c r="AN8" s="51"/>
      <c r="AO8" s="51"/>
      <c r="AP8" s="51"/>
      <c r="AQ8" s="51"/>
      <c r="AR8" s="51"/>
      <c r="AS8" s="51"/>
      <c r="AT8" s="46">
        <f>データ!T6</f>
        <v>242.82</v>
      </c>
      <c r="AU8" s="46"/>
      <c r="AV8" s="46"/>
      <c r="AW8" s="46"/>
      <c r="AX8" s="46"/>
      <c r="AY8" s="46"/>
      <c r="AZ8" s="46"/>
      <c r="BA8" s="46"/>
      <c r="BB8" s="46">
        <f>データ!U6</f>
        <v>57.1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5.43</v>
      </c>
      <c r="Q10" s="46"/>
      <c r="R10" s="46"/>
      <c r="S10" s="46"/>
      <c r="T10" s="46"/>
      <c r="U10" s="46"/>
      <c r="V10" s="46"/>
      <c r="W10" s="46">
        <f>データ!Q6</f>
        <v>95.28</v>
      </c>
      <c r="X10" s="46"/>
      <c r="Y10" s="46"/>
      <c r="Z10" s="46"/>
      <c r="AA10" s="46"/>
      <c r="AB10" s="46"/>
      <c r="AC10" s="46"/>
      <c r="AD10" s="51">
        <f>データ!R6</f>
        <v>3848</v>
      </c>
      <c r="AE10" s="51"/>
      <c r="AF10" s="51"/>
      <c r="AG10" s="51"/>
      <c r="AH10" s="51"/>
      <c r="AI10" s="51"/>
      <c r="AJ10" s="51"/>
      <c r="AK10" s="2"/>
      <c r="AL10" s="51">
        <f>データ!V6</f>
        <v>744</v>
      </c>
      <c r="AM10" s="51"/>
      <c r="AN10" s="51"/>
      <c r="AO10" s="51"/>
      <c r="AP10" s="51"/>
      <c r="AQ10" s="51"/>
      <c r="AR10" s="51"/>
      <c r="AS10" s="51"/>
      <c r="AT10" s="46">
        <f>データ!W6</f>
        <v>0.42</v>
      </c>
      <c r="AU10" s="46"/>
      <c r="AV10" s="46"/>
      <c r="AW10" s="46"/>
      <c r="AX10" s="46"/>
      <c r="AY10" s="46"/>
      <c r="AZ10" s="46"/>
      <c r="BA10" s="46"/>
      <c r="BB10" s="46">
        <f>データ!X6</f>
        <v>1771.43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45</v>
      </c>
      <c r="N86" s="26" t="s">
        <v>43</v>
      </c>
      <c r="O86" s="26" t="str">
        <f>データ!EO6</f>
        <v>【0.16】</v>
      </c>
    </row>
  </sheetData>
  <sheetProtection algorithmName="SHA-512" hashValue="JLcoAhbXvRNRlN4zNdwBgtyEqXN7JthaxPTjr5hpGPzl0Ziesx3Fn9zNVSWG0jdnxo8mDikEzh7cZiGkwVV3YQ==" saltValue="Tqqb8khUDB2VZ5o1fEC2Y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325287</v>
      </c>
      <c r="D6" s="33">
        <f t="shared" si="3"/>
        <v>47</v>
      </c>
      <c r="E6" s="33">
        <f t="shared" si="3"/>
        <v>17</v>
      </c>
      <c r="F6" s="33">
        <f t="shared" si="3"/>
        <v>5</v>
      </c>
      <c r="G6" s="33">
        <f t="shared" si="3"/>
        <v>0</v>
      </c>
      <c r="H6" s="33" t="str">
        <f t="shared" si="3"/>
        <v>島根県　隠岐の島町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5.43</v>
      </c>
      <c r="Q6" s="34">
        <f t="shared" si="3"/>
        <v>95.28</v>
      </c>
      <c r="R6" s="34">
        <f t="shared" si="3"/>
        <v>3848</v>
      </c>
      <c r="S6" s="34">
        <f t="shared" si="3"/>
        <v>13866</v>
      </c>
      <c r="T6" s="34">
        <f t="shared" si="3"/>
        <v>242.82</v>
      </c>
      <c r="U6" s="34">
        <f t="shared" si="3"/>
        <v>57.1</v>
      </c>
      <c r="V6" s="34">
        <f t="shared" si="3"/>
        <v>744</v>
      </c>
      <c r="W6" s="34">
        <f t="shared" si="3"/>
        <v>0.42</v>
      </c>
      <c r="X6" s="34">
        <f t="shared" si="3"/>
        <v>1771.43</v>
      </c>
      <c r="Y6" s="35">
        <f>IF(Y7="",NA(),Y7)</f>
        <v>99.97</v>
      </c>
      <c r="Z6" s="35">
        <f t="shared" ref="Z6:AH6" si="4">IF(Z7="",NA(),Z7)</f>
        <v>100.06</v>
      </c>
      <c r="AA6" s="35">
        <f t="shared" si="4"/>
        <v>100.16</v>
      </c>
      <c r="AB6" s="35">
        <f t="shared" si="4"/>
        <v>105.71</v>
      </c>
      <c r="AC6" s="35">
        <f t="shared" si="4"/>
        <v>102.07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164.13</v>
      </c>
      <c r="BG6" s="35">
        <f t="shared" ref="BG6:BO6" si="7">IF(BG7="",NA(),BG7)</f>
        <v>173.96</v>
      </c>
      <c r="BH6" s="35">
        <f t="shared" si="7"/>
        <v>235.18</v>
      </c>
      <c r="BI6" s="35">
        <f t="shared" si="7"/>
        <v>225.49</v>
      </c>
      <c r="BJ6" s="35">
        <f t="shared" si="7"/>
        <v>197.65</v>
      </c>
      <c r="BK6" s="35">
        <f t="shared" si="7"/>
        <v>1051.43</v>
      </c>
      <c r="BL6" s="35">
        <f t="shared" si="7"/>
        <v>982.29</v>
      </c>
      <c r="BM6" s="35">
        <f t="shared" si="7"/>
        <v>789.46</v>
      </c>
      <c r="BN6" s="35">
        <f t="shared" si="7"/>
        <v>826.83</v>
      </c>
      <c r="BO6" s="35">
        <f t="shared" si="7"/>
        <v>867.83</v>
      </c>
      <c r="BP6" s="34" t="str">
        <f>IF(BP7="","",IF(BP7="-","【-】","【"&amp;SUBSTITUTE(TEXT(BP7,"#,##0.00"),"-","△")&amp;"】"))</f>
        <v>【832.52】</v>
      </c>
      <c r="BQ6" s="35">
        <f>IF(BQ7="",NA(),BQ7)</f>
        <v>97.79</v>
      </c>
      <c r="BR6" s="35">
        <f t="shared" ref="BR6:BZ6" si="8">IF(BR7="",NA(),BR7)</f>
        <v>99.83</v>
      </c>
      <c r="BS6" s="35">
        <f t="shared" si="8"/>
        <v>90.99</v>
      </c>
      <c r="BT6" s="35">
        <f t="shared" si="8"/>
        <v>77.56</v>
      </c>
      <c r="BU6" s="35">
        <f t="shared" si="8"/>
        <v>79.599999999999994</v>
      </c>
      <c r="BV6" s="35">
        <f t="shared" si="8"/>
        <v>40.06</v>
      </c>
      <c r="BW6" s="35">
        <f t="shared" si="8"/>
        <v>41.25</v>
      </c>
      <c r="BX6" s="35">
        <f t="shared" si="8"/>
        <v>57.77</v>
      </c>
      <c r="BY6" s="35">
        <f t="shared" si="8"/>
        <v>57.31</v>
      </c>
      <c r="BZ6" s="35">
        <f t="shared" si="8"/>
        <v>57.08</v>
      </c>
      <c r="CA6" s="34" t="str">
        <f>IF(CA7="","",IF(CA7="-","【-】","【"&amp;SUBSTITUTE(TEXT(CA7,"#,##0.00"),"-","△")&amp;"】"))</f>
        <v>【60.94】</v>
      </c>
      <c r="CB6" s="35">
        <f>IF(CB7="",NA(),CB7)</f>
        <v>222.09</v>
      </c>
      <c r="CC6" s="35">
        <f t="shared" ref="CC6:CK6" si="9">IF(CC7="",NA(),CC7)</f>
        <v>220.45</v>
      </c>
      <c r="CD6" s="35">
        <f t="shared" si="9"/>
        <v>239.81</v>
      </c>
      <c r="CE6" s="35">
        <f t="shared" si="9"/>
        <v>283.2</v>
      </c>
      <c r="CF6" s="35">
        <f t="shared" si="9"/>
        <v>278.08999999999997</v>
      </c>
      <c r="CG6" s="35">
        <f t="shared" si="9"/>
        <v>355.22</v>
      </c>
      <c r="CH6" s="35">
        <f t="shared" si="9"/>
        <v>334.48</v>
      </c>
      <c r="CI6" s="35">
        <f t="shared" si="9"/>
        <v>274.35000000000002</v>
      </c>
      <c r="CJ6" s="35">
        <f t="shared" si="9"/>
        <v>273.52</v>
      </c>
      <c r="CK6" s="35">
        <f t="shared" si="9"/>
        <v>274.99</v>
      </c>
      <c r="CL6" s="34" t="str">
        <f>IF(CL7="","",IF(CL7="-","【-】","【"&amp;SUBSTITUTE(TEXT(CL7,"#,##0.00"),"-","△")&amp;"】"))</f>
        <v>【253.04】</v>
      </c>
      <c r="CM6" s="35">
        <f>IF(CM7="",NA(),CM7)</f>
        <v>53.59</v>
      </c>
      <c r="CN6" s="35">
        <f t="shared" ref="CN6:CV6" si="10">IF(CN7="",NA(),CN7)</f>
        <v>53.36</v>
      </c>
      <c r="CO6" s="35">
        <f t="shared" si="10"/>
        <v>51.79</v>
      </c>
      <c r="CP6" s="35">
        <f t="shared" si="10"/>
        <v>49.55</v>
      </c>
      <c r="CQ6" s="35">
        <f t="shared" si="10"/>
        <v>50</v>
      </c>
      <c r="CR6" s="35">
        <f t="shared" si="10"/>
        <v>42.84</v>
      </c>
      <c r="CS6" s="35">
        <f t="shared" si="10"/>
        <v>40.93</v>
      </c>
      <c r="CT6" s="35">
        <f t="shared" si="10"/>
        <v>50.68</v>
      </c>
      <c r="CU6" s="35">
        <f t="shared" si="10"/>
        <v>50.14</v>
      </c>
      <c r="CV6" s="35">
        <f t="shared" si="10"/>
        <v>54.83</v>
      </c>
      <c r="CW6" s="34" t="str">
        <f>IF(CW7="","",IF(CW7="-","【-】","【"&amp;SUBSTITUTE(TEXT(CW7,"#,##0.00"),"-","△")&amp;"】"))</f>
        <v>【54.84】</v>
      </c>
      <c r="CX6" s="35">
        <f>IF(CX7="",NA(),CX7)</f>
        <v>97.03</v>
      </c>
      <c r="CY6" s="35">
        <f t="shared" ref="CY6:DG6" si="11">IF(CY7="",NA(),CY7)</f>
        <v>95.97</v>
      </c>
      <c r="CZ6" s="35">
        <f t="shared" si="11"/>
        <v>97.47</v>
      </c>
      <c r="DA6" s="35">
        <f t="shared" si="11"/>
        <v>90.14</v>
      </c>
      <c r="DB6" s="35">
        <f t="shared" si="11"/>
        <v>86.83</v>
      </c>
      <c r="DC6" s="35">
        <f t="shared" si="11"/>
        <v>66.3</v>
      </c>
      <c r="DD6" s="35">
        <f t="shared" si="11"/>
        <v>62.73</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4">
        <f t="shared" si="14"/>
        <v>0</v>
      </c>
      <c r="EL6" s="35">
        <f t="shared" si="14"/>
        <v>0.01</v>
      </c>
      <c r="EM6" s="35">
        <f t="shared" si="14"/>
        <v>0.02</v>
      </c>
      <c r="EN6" s="35">
        <f t="shared" si="14"/>
        <v>0.25</v>
      </c>
      <c r="EO6" s="34" t="str">
        <f>IF(EO7="","",IF(EO7="-","【-】","【"&amp;SUBSTITUTE(TEXT(EO7,"#,##0.00"),"-","△")&amp;"】"))</f>
        <v>【0.16】</v>
      </c>
    </row>
    <row r="7" spans="1:145" s="36" customFormat="1" x14ac:dyDescent="0.15">
      <c r="A7" s="28"/>
      <c r="B7" s="37">
        <v>2020</v>
      </c>
      <c r="C7" s="37">
        <v>325287</v>
      </c>
      <c r="D7" s="37">
        <v>47</v>
      </c>
      <c r="E7" s="37">
        <v>17</v>
      </c>
      <c r="F7" s="37">
        <v>5</v>
      </c>
      <c r="G7" s="37">
        <v>0</v>
      </c>
      <c r="H7" s="37" t="s">
        <v>99</v>
      </c>
      <c r="I7" s="37" t="s">
        <v>100</v>
      </c>
      <c r="J7" s="37" t="s">
        <v>101</v>
      </c>
      <c r="K7" s="37" t="s">
        <v>102</v>
      </c>
      <c r="L7" s="37" t="s">
        <v>103</v>
      </c>
      <c r="M7" s="37" t="s">
        <v>104</v>
      </c>
      <c r="N7" s="38" t="s">
        <v>105</v>
      </c>
      <c r="O7" s="38" t="s">
        <v>106</v>
      </c>
      <c r="P7" s="38">
        <v>5.43</v>
      </c>
      <c r="Q7" s="38">
        <v>95.28</v>
      </c>
      <c r="R7" s="38">
        <v>3848</v>
      </c>
      <c r="S7" s="38">
        <v>13866</v>
      </c>
      <c r="T7" s="38">
        <v>242.82</v>
      </c>
      <c r="U7" s="38">
        <v>57.1</v>
      </c>
      <c r="V7" s="38">
        <v>744</v>
      </c>
      <c r="W7" s="38">
        <v>0.42</v>
      </c>
      <c r="X7" s="38">
        <v>1771.43</v>
      </c>
      <c r="Y7" s="38">
        <v>99.97</v>
      </c>
      <c r="Z7" s="38">
        <v>100.06</v>
      </c>
      <c r="AA7" s="38">
        <v>100.16</v>
      </c>
      <c r="AB7" s="38">
        <v>105.71</v>
      </c>
      <c r="AC7" s="38">
        <v>102.07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164.13</v>
      </c>
      <c r="BG7" s="38">
        <v>173.96</v>
      </c>
      <c r="BH7" s="38">
        <v>235.18</v>
      </c>
      <c r="BI7" s="38">
        <v>225.49</v>
      </c>
      <c r="BJ7" s="38">
        <v>197.65</v>
      </c>
      <c r="BK7" s="38">
        <v>1051.43</v>
      </c>
      <c r="BL7" s="38">
        <v>982.29</v>
      </c>
      <c r="BM7" s="38">
        <v>789.46</v>
      </c>
      <c r="BN7" s="38">
        <v>826.83</v>
      </c>
      <c r="BO7" s="38">
        <v>867.83</v>
      </c>
      <c r="BP7" s="38">
        <v>832.52</v>
      </c>
      <c r="BQ7" s="38">
        <v>97.79</v>
      </c>
      <c r="BR7" s="38">
        <v>99.83</v>
      </c>
      <c r="BS7" s="38">
        <v>90.99</v>
      </c>
      <c r="BT7" s="38">
        <v>77.56</v>
      </c>
      <c r="BU7" s="38">
        <v>79.599999999999994</v>
      </c>
      <c r="BV7" s="38">
        <v>40.06</v>
      </c>
      <c r="BW7" s="38">
        <v>41.25</v>
      </c>
      <c r="BX7" s="38">
        <v>57.77</v>
      </c>
      <c r="BY7" s="38">
        <v>57.31</v>
      </c>
      <c r="BZ7" s="38">
        <v>57.08</v>
      </c>
      <c r="CA7" s="38">
        <v>60.94</v>
      </c>
      <c r="CB7" s="38">
        <v>222.09</v>
      </c>
      <c r="CC7" s="38">
        <v>220.45</v>
      </c>
      <c r="CD7" s="38">
        <v>239.81</v>
      </c>
      <c r="CE7" s="38">
        <v>283.2</v>
      </c>
      <c r="CF7" s="38">
        <v>278.08999999999997</v>
      </c>
      <c r="CG7" s="38">
        <v>355.22</v>
      </c>
      <c r="CH7" s="38">
        <v>334.48</v>
      </c>
      <c r="CI7" s="38">
        <v>274.35000000000002</v>
      </c>
      <c r="CJ7" s="38">
        <v>273.52</v>
      </c>
      <c r="CK7" s="38">
        <v>274.99</v>
      </c>
      <c r="CL7" s="38">
        <v>253.04</v>
      </c>
      <c r="CM7" s="38">
        <v>53.59</v>
      </c>
      <c r="CN7" s="38">
        <v>53.36</v>
      </c>
      <c r="CO7" s="38">
        <v>51.79</v>
      </c>
      <c r="CP7" s="38">
        <v>49.55</v>
      </c>
      <c r="CQ7" s="38">
        <v>50</v>
      </c>
      <c r="CR7" s="38">
        <v>42.84</v>
      </c>
      <c r="CS7" s="38">
        <v>40.93</v>
      </c>
      <c r="CT7" s="38">
        <v>50.68</v>
      </c>
      <c r="CU7" s="38">
        <v>50.14</v>
      </c>
      <c r="CV7" s="38">
        <v>54.83</v>
      </c>
      <c r="CW7" s="38">
        <v>54.84</v>
      </c>
      <c r="CX7" s="38">
        <v>97.03</v>
      </c>
      <c r="CY7" s="38">
        <v>95.97</v>
      </c>
      <c r="CZ7" s="38">
        <v>97.47</v>
      </c>
      <c r="DA7" s="38">
        <v>90.14</v>
      </c>
      <c r="DB7" s="38">
        <v>86.83</v>
      </c>
      <c r="DC7" s="38">
        <v>66.3</v>
      </c>
      <c r="DD7" s="38">
        <v>62.73</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114</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2022-02-20T07:07:51Z</cp:lastPrinted>
  <dcterms:created xsi:type="dcterms:W3CDTF">2021-12-03T08:01:03Z</dcterms:created>
  <dcterms:modified xsi:type="dcterms:W3CDTF">2022-02-20T07:07:54Z</dcterms:modified>
  <cp:category/>
</cp:coreProperties>
</file>