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9_隠岐の島町\"/>
    </mc:Choice>
  </mc:AlternateContent>
  <workbookProtection workbookAlgorithmName="SHA-512" workbookHashValue="9z7wYMe2tPqH5QDLxC1mbi9G0FCL6IgzMUsj3sRNOHG5mNBdk0Jg1/g2Ls4YzL4i4ytGMRHFZj8VKi+FD8Yzxw==" workbookSaltValue="CRS3PId0N5O73VqxBia1bw==" workbookSpinCount="100000" lockStructure="1"/>
  <bookViews>
    <workbookView xWindow="-105" yWindow="-105" windowWidth="23250" windowHeight="125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<sst xmlns="http://schemas.openxmlformats.org/spreadsheetml/2006/main" count="236" uniqueCount="122">
  <si>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</si>
  <si>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</si>
  <si>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</si>
  <si>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</si>
  <si>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</si>
  <si>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</si>
  <si>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</si>
  <si>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</si>
  <si>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</si>
  <si>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</si>
  <si>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</si>
  <si>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</si>
  <si>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</si>
  <si>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</si>
  <si>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</si>
  <si>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</si>
  <si>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</si>
  <si>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</si>
  <si>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</si>
  <si>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</si>
  <si>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</si>
  <si>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</si>
  <si>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</si>
  <si>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</si>
  <si>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</si>
  <si>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</si>
  <si>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</si>
  <si>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</si>
  <si>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</si>
  <si>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</si>
  <si>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</si>
  <si>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</si>
  <si>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</si>
  <si>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</si>
  <si>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</si>
  <si>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</si>
  <si>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</si>
  <si>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</si>
  <si>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</si>
  <si>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</si>
  <si>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</si>
  <si>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</si>
  <si>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</si>
  <si>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</si>
  <si>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</si>
  <si>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</si>
  <si>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</si>
  <si>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</si>
  <si>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</si>
  <si>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</si>
  <si>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</si>
  <si>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</si>
  <si>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</si>
  <si>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</si>
  <si>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</si>
  <si>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</si>
  <si>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</si>
  <si>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</si>
  <si>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</si>
  <si>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</si>
  <si>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</si>
  <si>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</si>
  <si>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</si>
  <si>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</si>
  <si>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</si>
  <si>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</si>
  <si>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</si>
  <si>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</si>
  <si>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</si>
  <si>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</si>
  <si>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</si>
  <si>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</si>
  <si>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</si>
  <si>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</si>
  <si>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</si>
  <si>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</si>
  <si>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</si>
  <si>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</si>
  <si>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</si>
  <si>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</si>
  <si>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</si>
  <si>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</si>
  <si>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</si>
  <si>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</si>
  <si>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</si>
  <si>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</si>
  <si>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</si>
  <si>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</si>
  <si>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</si>
  <si>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</si>
  <si>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</si>
  <si>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</si>
  <si>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</si>
  <si>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</si>
  <si>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</si>
  <si>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</si>
  <si>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</si>
  <si>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</si>
  <si>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隠岐の島町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</si>
  <si>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</si>
  <si>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</si>
  <si>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</si>
  <si>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</si>
  <si>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</si>
  <si>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</si>
  <si>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</si>
  <si>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</si>
  <si>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</si>
  <si>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</si>
  <si>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</si>
  <si>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</si>
  <si>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</si>
  <si>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</si>
  <si>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</si>
  <si>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</si>
  <si>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</si>
  <si>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</si>
  <si>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</si>
  <si>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</si>
  <si>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③平成21年度から供用開始で新しい施設のため耐用年数内であり、管渠改善は実施していない。</t>
    <phoneticPr fontId="4"/>
  </si>
  <si>
    <t xml:space="preserve">①100%前後で推移しているが、使用料以外の収入に依存している部分が大きい。
④整備途中で借入を行っているため類似団体に比較して高い、近年は横ばい傾向だが、整備後は料金収入の増や償還により減少していくと考える。
⑤接続に合わせて使用料収入も増加しているが、経費部分も増加し概ね80%程度で推移している。
⑥上記⑤と同様に接続に合わせて有収水量も増加しているが、経費部分も増加し横ばい傾向で推移している。
⑦処理池追加により処理場の処理能力が大きくなったことから数値が半減したが処理水量の増により徐々に数値は増加している。
⑧管渠整備が進行中であるため類似団体に比較して低い、水洗化人口について空き家や事務所や商店等の住宅以外も、計算に入れていたことをR1年度に見直したため数値が減少している。
</t>
    <rPh sb="46" eb="48">
      <t>カリイレ</t>
    </rPh>
    <rPh sb="49" eb="50">
      <t>オコナ</t>
    </rPh>
    <rPh sb="68" eb="70">
      <t>キンネン</t>
    </rPh>
    <rPh sb="71" eb="72">
      <t>ヨコ</t>
    </rPh>
    <rPh sb="74" eb="76">
      <t>ケイコウ</t>
    </rPh>
    <rPh sb="79" eb="81">
      <t>セイビ</t>
    </rPh>
    <rPh sb="81" eb="82">
      <t>ゴ</t>
    </rPh>
    <rPh sb="83" eb="85">
      <t>リョウキン</t>
    </rPh>
    <rPh sb="85" eb="87">
      <t>シュウニュウ</t>
    </rPh>
    <rPh sb="88" eb="89">
      <t>ゾウ</t>
    </rPh>
    <rPh sb="90" eb="92">
      <t>ショウカン</t>
    </rPh>
    <rPh sb="95" eb="97">
      <t>ゲンショウ</t>
    </rPh>
    <rPh sb="102" eb="103">
      <t>カンガ</t>
    </rPh>
    <rPh sb="138" eb="139">
      <t>オオム</t>
    </rPh>
    <rPh sb="143" eb="145">
      <t>テイド</t>
    </rPh>
    <rPh sb="146" eb="148">
      <t>スイイ</t>
    </rPh>
    <rPh sb="170" eb="172">
      <t>ユウシュウ</t>
    </rPh>
    <rPh sb="172" eb="174">
      <t>スイリョウ</t>
    </rPh>
    <rPh sb="191" eb="192">
      <t>ヨコ</t>
    </rPh>
    <rPh sb="194" eb="196">
      <t>ケイコウ</t>
    </rPh>
    <rPh sb="197" eb="199">
      <t>スイイ</t>
    </rPh>
    <rPh sb="237" eb="239">
      <t>ハンゲン</t>
    </rPh>
    <rPh sb="242" eb="244">
      <t>ショリ</t>
    </rPh>
    <rPh sb="244" eb="246">
      <t>スイリョウ</t>
    </rPh>
    <rPh sb="247" eb="248">
      <t>ゾウ</t>
    </rPh>
    <rPh sb="251" eb="253">
      <t>ジョジョ</t>
    </rPh>
    <rPh sb="254" eb="256">
      <t>スウチ</t>
    </rPh>
    <rPh sb="257" eb="259">
      <t>ゾウカ</t>
    </rPh>
    <rPh sb="292" eb="295">
      <t>スイセンカ</t>
    </rPh>
    <rPh sb="295" eb="297">
      <t>ジンコウ</t>
    </rPh>
    <rPh sb="301" eb="302">
      <t>ア</t>
    </rPh>
    <rPh sb="303" eb="304">
      <t>ヤ</t>
    </rPh>
    <rPh sb="305" eb="307">
      <t>ジム</t>
    </rPh>
    <rPh sb="307" eb="308">
      <t>ショ</t>
    </rPh>
    <rPh sb="309" eb="311">
      <t>ショウテン</t>
    </rPh>
    <rPh sb="311" eb="312">
      <t>トウ</t>
    </rPh>
    <rPh sb="313" eb="315">
      <t>ジュウタク</t>
    </rPh>
    <rPh sb="315" eb="317">
      <t>イガイ</t>
    </rPh>
    <rPh sb="319" eb="321">
      <t>ケイサン</t>
    </rPh>
    <rPh sb="322" eb="323">
      <t>イ</t>
    </rPh>
    <rPh sb="332" eb="334">
      <t>ネンド</t>
    </rPh>
    <rPh sb="335" eb="337">
      <t>ミナオ</t>
    </rPh>
    <rPh sb="341" eb="343">
      <t>スウチ</t>
    </rPh>
    <rPh sb="344" eb="346">
      <t>ゲンショウ</t>
    </rPh>
    <phoneticPr fontId="4"/>
  </si>
  <si>
    <t>公共下水道事業は区域の整備中であるため、各比率は類似団体と比較して劣位の傾向であり、使用料以外の収入に依存している部分が大きい。
今後は、類似団体より高い経費回収率であることから、整備が進み有収水量が増加すれば改善していく見込みである。</t>
    <rPh sb="8" eb="10">
      <t>クイキ</t>
    </rPh>
    <rPh sb="33" eb="35">
      <t>レツイ</t>
    </rPh>
    <rPh sb="36" eb="38">
      <t>ケイコウ</t>
    </rPh>
    <rPh sb="71" eb="73">
      <t>ダンタイ</t>
    </rPh>
    <rPh sb="95" eb="97">
      <t>ユウシュウ</t>
    </rPh>
    <rPh sb="97" eb="99">
      <t>スイリョウ</t>
    </rPh>
    <rPh sb="100" eb="10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</si>
</sst>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60-44D4-9EF8-FAE6CD9CBDDE}"/>
            </c:ext>
          </c:extLst>
        </c:ser>
        <c:dLbls>
          <c:showLegendKey val="0"/>
          <c:showVal val="0"/>
          <c:showCatName val="0"/>
          <c:showSerName val="0"/>
          <c:showPercent val="0"/>
          <c:showBubbleSize val="0"/>
        </c:dLbls>
        <c:gapWidth val="150"/>
        <c:axId val="437489792"/>
        <c:axId val="43749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0.15</c:v>
                </c:pt>
                <c:pt idx="2">
                  <c:v>0.25</c:v>
                </c:pt>
                <c:pt idx="3">
                  <c:v>0.18</c:v>
                </c:pt>
                <c:pt idx="4">
                  <c:v>0.06</c:v>
                </c:pt>
              </c:numCache>
            </c:numRef>
          </c:val>
          <c:smooth val="0"/>
          <c:extLst>
            <c:ext xmlns:c16="http://schemas.microsoft.com/office/drawing/2014/chart" uri="{C3380CC4-5D6E-409C-BE32-E72D297353CC}">
              <c16:uniqueId val="{00000001-8A60-44D4-9EF8-FAE6CD9CBDDE}"/>
            </c:ext>
          </c:extLst>
        </c:ser>
        <c:dLbls>
          <c:showLegendKey val="0"/>
          <c:showVal val="0"/>
          <c:showCatName val="0"/>
          <c:showSerName val="0"/>
          <c:showPercent val="0"/>
          <c:showBubbleSize val="0"/>
        </c:dLbls>
        <c:marker val="1"/>
        <c:smooth val="0"/>
        <c:axId val="437489792"/>
        <c:axId val="437490576"/>
      </c:lineChart>
      <c:dateAx>
        <c:axId val="437489792"/>
        <c:scaling>
          <c:orientation val="minMax"/>
        </c:scaling>
        <c:delete val="1"/>
        <c:axPos val="b"/>
        <c:numFmt formatCode="&quot;H&quot;yy" sourceLinked="1"/>
        <c:majorTickMark val="none"/>
        <c:minorTickMark val="none"/>
        <c:tickLblPos val="none"/>
        <c:crossAx val="437490576"/>
        <c:crosses val="autoZero"/>
        <c:auto val="1"/>
        <c:lblOffset val="100"/>
        <c:baseTimeUnit val="years"/>
      </c:dateAx>
      <c:valAx>
        <c:axId val="43749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45.21</c:v>
                </c:pt>
                <c:pt idx="1">
                  <c:v>23.68</c:v>
                </c:pt>
                <c:pt idx="2">
                  <c:v>24.27</c:v>
                </c:pt>
                <c:pt idx="3">
                  <c:v>25.63</c:v>
                </c:pt>
                <c:pt idx="4">
                  <c:v>27.43</c:v>
                </c:pt>
              </c:numCache>
            </c:numRef>
          </c:val>
          <c:extLst>
            <c:ext xmlns:c16="http://schemas.microsoft.com/office/drawing/2014/chart" uri="{C3380CC4-5D6E-409C-BE32-E72D297353CC}">
              <c16:uniqueId val="{00000000-0D74-42C9-9A89-20B643DC3DEC}"/>
            </c:ext>
          </c:extLst>
        </c:ser>
        <c:dLbls>
          <c:showLegendKey val="0"/>
          <c:showVal val="0"/>
          <c:showCatName val="0"/>
          <c:showSerName val="0"/>
          <c:showPercent val="0"/>
          <c:showBubbleSize val="0"/>
        </c:dLbls>
        <c:gapWidth val="150"/>
        <c:axId val="439865032"/>
        <c:axId val="43986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40.75</c:v>
                </c:pt>
                <c:pt idx="1">
                  <c:v>42.4</c:v>
                </c:pt>
                <c:pt idx="2">
                  <c:v>45.44</c:v>
                </c:pt>
                <c:pt idx="3">
                  <c:v>47.28</c:v>
                </c:pt>
                <c:pt idx="4">
                  <c:v>44.83</c:v>
                </c:pt>
              </c:numCache>
            </c:numRef>
          </c:val>
          <c:smooth val="0"/>
          <c:extLst>
            <c:ext xmlns:c16="http://schemas.microsoft.com/office/drawing/2014/chart" uri="{C3380CC4-5D6E-409C-BE32-E72D297353CC}">
              <c16:uniqueId val="{00000001-0D74-42C9-9A89-20B643DC3DEC}"/>
            </c:ext>
          </c:extLst>
        </c:ser>
        <c:dLbls>
          <c:showLegendKey val="0"/>
          <c:showVal val="0"/>
          <c:showCatName val="0"/>
          <c:showSerName val="0"/>
          <c:showPercent val="0"/>
          <c:showBubbleSize val="0"/>
        </c:dLbls>
        <c:marker val="1"/>
        <c:smooth val="0"/>
        <c:axId val="439865032"/>
        <c:axId val="439860328"/>
      </c:lineChart>
      <c:dateAx>
        <c:axId val="439865032"/>
        <c:scaling>
          <c:orientation val="minMax"/>
        </c:scaling>
        <c:delete val="1"/>
        <c:axPos val="b"/>
        <c:numFmt formatCode="&quot;H&quot;yy" sourceLinked="1"/>
        <c:majorTickMark val="none"/>
        <c:minorTickMark val="none"/>
        <c:tickLblPos val="none"/>
        <c:crossAx val="439860328"/>
        <c:crosses val="autoZero"/>
        <c:auto val="1"/>
        <c:lblOffset val="100"/>
        <c:baseTimeUnit val="years"/>
      </c:dateAx>
      <c:valAx>
        <c:axId val="43986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6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52.4</c:v>
                </c:pt>
                <c:pt idx="1">
                  <c:v>52.37</c:v>
                </c:pt>
                <c:pt idx="2">
                  <c:v>55.03</c:v>
                </c:pt>
                <c:pt idx="3">
                  <c:v>41.72</c:v>
                </c:pt>
                <c:pt idx="4">
                  <c:v>40.72</c:v>
                </c:pt>
              </c:numCache>
            </c:numRef>
          </c:val>
          <c:extLst>
            <c:ext xmlns:c16="http://schemas.microsoft.com/office/drawing/2014/chart" uri="{C3380CC4-5D6E-409C-BE32-E72D297353CC}">
              <c16:uniqueId val="{00000000-C8B8-47E1-B7F4-075F56D6D671}"/>
            </c:ext>
          </c:extLst>
        </c:ser>
        <c:dLbls>
          <c:showLegendKey val="0"/>
          <c:showVal val="0"/>
          <c:showCatName val="0"/>
          <c:showSerName val="0"/>
          <c:showPercent val="0"/>
          <c:showBubbleSize val="0"/>
        </c:dLbls>
        <c:gapWidth val="150"/>
        <c:axId val="439864640"/>
        <c:axId val="43986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64.97</c:v>
                </c:pt>
                <c:pt idx="1">
                  <c:v>65.77</c:v>
                </c:pt>
                <c:pt idx="2">
                  <c:v>65.97</c:v>
                </c:pt>
                <c:pt idx="3">
                  <c:v>64.7</c:v>
                </c:pt>
                <c:pt idx="4">
                  <c:v>60.57</c:v>
                </c:pt>
              </c:numCache>
            </c:numRef>
          </c:val>
          <c:smooth val="0"/>
          <c:extLst>
            <c:ext xmlns:c16="http://schemas.microsoft.com/office/drawing/2014/chart" uri="{C3380CC4-5D6E-409C-BE32-E72D297353CC}">
              <c16:uniqueId val="{00000001-C8B8-47E1-B7F4-075F56D6D671}"/>
            </c:ext>
          </c:extLst>
        </c:ser>
        <c:dLbls>
          <c:showLegendKey val="0"/>
          <c:showVal val="0"/>
          <c:showCatName val="0"/>
          <c:showSerName val="0"/>
          <c:showPercent val="0"/>
          <c:showBubbleSize val="0"/>
        </c:dLbls>
        <c:marker val="1"/>
        <c:smooth val="0"/>
        <c:axId val="439864640"/>
        <c:axId val="439867384"/>
      </c:lineChart>
      <c:dateAx>
        <c:axId val="439864640"/>
        <c:scaling>
          <c:orientation val="minMax"/>
        </c:scaling>
        <c:delete val="1"/>
        <c:axPos val="b"/>
        <c:numFmt formatCode="&quot;H&quot;yy" sourceLinked="1"/>
        <c:majorTickMark val="none"/>
        <c:minorTickMark val="none"/>
        <c:tickLblPos val="none"/>
        <c:crossAx val="439867384"/>
        <c:crosses val="autoZero"/>
        <c:auto val="1"/>
        <c:lblOffset val="100"/>
        <c:baseTimeUnit val="years"/>
      </c:dateAx>
      <c:valAx>
        <c:axId val="43986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100.46</c:v>
                </c:pt>
                <c:pt idx="1">
                  <c:v>99.99</c:v>
                </c:pt>
                <c:pt idx="2">
                  <c:v>100.43</c:v>
                </c:pt>
                <c:pt idx="3">
                  <c:v>100.04</c:v>
                </c:pt>
                <c:pt idx="4">
                  <c:v>100.04</c:v>
                </c:pt>
              </c:numCache>
            </c:numRef>
          </c:val>
          <c:extLst>
            <c:ext xmlns:c16="http://schemas.microsoft.com/office/drawing/2014/chart" uri="{C3380CC4-5D6E-409C-BE32-E72D297353CC}">
              <c16:uniqueId val="{00000000-B181-4ED6-833F-C423F3A8370A}"/>
            </c:ext>
          </c:extLst>
        </c:ser>
        <c:dLbls>
          <c:showLegendKey val="0"/>
          <c:showVal val="0"/>
          <c:showCatName val="0"/>
          <c:showSerName val="0"/>
          <c:showPercent val="0"/>
          <c:showBubbleSize val="0"/>
        </c:dLbls>
        <c:gapWidth val="150"/>
        <c:axId val="437483520"/>
        <c:axId val="43748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81-4ED6-833F-C423F3A8370A}"/>
            </c:ext>
          </c:extLst>
        </c:ser>
        <c:dLbls>
          <c:showLegendKey val="0"/>
          <c:showVal val="0"/>
          <c:showCatName val="0"/>
          <c:showSerName val="0"/>
          <c:showPercent val="0"/>
          <c:showBubbleSize val="0"/>
        </c:dLbls>
        <c:marker val="1"/>
        <c:smooth val="0"/>
        <c:axId val="437483520"/>
        <c:axId val="437486264"/>
      </c:lineChart>
      <c:dateAx>
        <c:axId val="437483520"/>
        <c:scaling>
          <c:orientation val="minMax"/>
        </c:scaling>
        <c:delete val="1"/>
        <c:axPos val="b"/>
        <c:numFmt formatCode="&quot;H&quot;yy" sourceLinked="1"/>
        <c:majorTickMark val="none"/>
        <c:minorTickMark val="none"/>
        <c:tickLblPos val="none"/>
        <c:crossAx val="437486264"/>
        <c:crosses val="autoZero"/>
        <c:auto val="1"/>
        <c:lblOffset val="100"/>
        <c:baseTimeUnit val="years"/>
      </c:dateAx>
      <c:valAx>
        <c:axId val="43748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29-4885-939C-DAD055766555}"/>
            </c:ext>
          </c:extLst>
        </c:ser>
        <c:dLbls>
          <c:showLegendKey val="0"/>
          <c:showVal val="0"/>
          <c:showCatName val="0"/>
          <c:showSerName val="0"/>
          <c:showPercent val="0"/>
          <c:showBubbleSize val="0"/>
        </c:dLbls>
        <c:gapWidth val="150"/>
        <c:axId val="437484304"/>
        <c:axId val="43748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29-4885-939C-DAD055766555}"/>
            </c:ext>
          </c:extLst>
        </c:ser>
        <c:dLbls>
          <c:showLegendKey val="0"/>
          <c:showVal val="0"/>
          <c:showCatName val="0"/>
          <c:showSerName val="0"/>
          <c:showPercent val="0"/>
          <c:showBubbleSize val="0"/>
        </c:dLbls>
        <c:marker val="1"/>
        <c:smooth val="0"/>
        <c:axId val="437484304"/>
        <c:axId val="437484696"/>
      </c:lineChart>
      <c:dateAx>
        <c:axId val="437484304"/>
        <c:scaling>
          <c:orientation val="minMax"/>
        </c:scaling>
        <c:delete val="1"/>
        <c:axPos val="b"/>
        <c:numFmt formatCode="&quot;H&quot;yy" sourceLinked="1"/>
        <c:majorTickMark val="none"/>
        <c:minorTickMark val="none"/>
        <c:tickLblPos val="none"/>
        <c:crossAx val="437484696"/>
        <c:crosses val="autoZero"/>
        <c:auto val="1"/>
        <c:lblOffset val="100"/>
        <c:baseTimeUnit val="years"/>
      </c:dateAx>
      <c:valAx>
        <c:axId val="43748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8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C3-4071-9EE0-52A0579077A6}"/>
            </c:ext>
          </c:extLst>
        </c:ser>
        <c:dLbls>
          <c:showLegendKey val="0"/>
          <c:showVal val="0"/>
          <c:showCatName val="0"/>
          <c:showSerName val="0"/>
          <c:showPercent val="0"/>
          <c:showBubbleSize val="0"/>
        </c:dLbls>
        <c:gapWidth val="150"/>
        <c:axId val="437485480"/>
        <c:axId val="43748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C3-4071-9EE0-52A0579077A6}"/>
            </c:ext>
          </c:extLst>
        </c:ser>
        <c:dLbls>
          <c:showLegendKey val="0"/>
          <c:showVal val="0"/>
          <c:showCatName val="0"/>
          <c:showSerName val="0"/>
          <c:showPercent val="0"/>
          <c:showBubbleSize val="0"/>
        </c:dLbls>
        <c:marker val="1"/>
        <c:smooth val="0"/>
        <c:axId val="437485480"/>
        <c:axId val="437487832"/>
      </c:lineChart>
      <c:dateAx>
        <c:axId val="437485480"/>
        <c:scaling>
          <c:orientation val="minMax"/>
        </c:scaling>
        <c:delete val="1"/>
        <c:axPos val="b"/>
        <c:numFmt formatCode="&quot;H&quot;yy" sourceLinked="1"/>
        <c:majorTickMark val="none"/>
        <c:minorTickMark val="none"/>
        <c:tickLblPos val="none"/>
        <c:crossAx val="437487832"/>
        <c:crosses val="autoZero"/>
        <c:auto val="1"/>
        <c:lblOffset val="100"/>
        <c:baseTimeUnit val="years"/>
      </c:dateAx>
      <c:valAx>
        <c:axId val="43748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48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DC-4866-BFD6-4A0985177DFA}"/>
            </c:ext>
          </c:extLst>
        </c:ser>
        <c:dLbls>
          <c:showLegendKey val="0"/>
          <c:showVal val="0"/>
          <c:showCatName val="0"/>
          <c:showSerName val="0"/>
          <c:showPercent val="0"/>
          <c:showBubbleSize val="0"/>
        </c:dLbls>
        <c:gapWidth val="150"/>
        <c:axId val="439541752"/>
        <c:axId val="4395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DC-4866-BFD6-4A0985177DFA}"/>
            </c:ext>
          </c:extLst>
        </c:ser>
        <c:dLbls>
          <c:showLegendKey val="0"/>
          <c:showVal val="0"/>
          <c:showCatName val="0"/>
          <c:showSerName val="0"/>
          <c:showPercent val="0"/>
          <c:showBubbleSize val="0"/>
        </c:dLbls>
        <c:marker val="1"/>
        <c:smooth val="0"/>
        <c:axId val="439541752"/>
        <c:axId val="439543712"/>
      </c:lineChart>
      <c:dateAx>
        <c:axId val="439541752"/>
        <c:scaling>
          <c:orientation val="minMax"/>
        </c:scaling>
        <c:delete val="1"/>
        <c:axPos val="b"/>
        <c:numFmt formatCode="&quot;H&quot;yy" sourceLinked="1"/>
        <c:majorTickMark val="none"/>
        <c:minorTickMark val="none"/>
        <c:tickLblPos val="none"/>
        <c:crossAx val="439543712"/>
        <c:crosses val="autoZero"/>
        <c:auto val="1"/>
        <c:lblOffset val="100"/>
        <c:baseTimeUnit val="years"/>
      </c:dateAx>
      <c:valAx>
        <c:axId val="4395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4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8E-497A-97CF-94755DDA38D2}"/>
            </c:ext>
          </c:extLst>
        </c:ser>
        <c:dLbls>
          <c:showLegendKey val="0"/>
          <c:showVal val="0"/>
          <c:showCatName val="0"/>
          <c:showSerName val="0"/>
          <c:showPercent val="0"/>
          <c:showBubbleSize val="0"/>
        </c:dLbls>
        <c:gapWidth val="150"/>
        <c:axId val="439537048"/>
        <c:axId val="43954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8E-497A-97CF-94755DDA38D2}"/>
            </c:ext>
          </c:extLst>
        </c:ser>
        <c:dLbls>
          <c:showLegendKey val="0"/>
          <c:showVal val="0"/>
          <c:showCatName val="0"/>
          <c:showSerName val="0"/>
          <c:showPercent val="0"/>
          <c:showBubbleSize val="0"/>
        </c:dLbls>
        <c:marker val="1"/>
        <c:smooth val="0"/>
        <c:axId val="439537048"/>
        <c:axId val="439540968"/>
      </c:lineChart>
      <c:dateAx>
        <c:axId val="439537048"/>
        <c:scaling>
          <c:orientation val="minMax"/>
        </c:scaling>
        <c:delete val="1"/>
        <c:axPos val="b"/>
        <c:numFmt formatCode="&quot;H&quot;yy" sourceLinked="1"/>
        <c:majorTickMark val="none"/>
        <c:minorTickMark val="none"/>
        <c:tickLblPos val="none"/>
        <c:crossAx val="439540968"/>
        <c:crosses val="autoZero"/>
        <c:auto val="1"/>
        <c:lblOffset val="100"/>
        <c:baseTimeUnit val="years"/>
      </c:dateAx>
      <c:valAx>
        <c:axId val="43954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3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2235.42</c:v>
                </c:pt>
                <c:pt idx="1">
                  <c:v>2221.39</c:v>
                </c:pt>
                <c:pt idx="2">
                  <c:v>2358.7399999999998</c:v>
                </c:pt>
                <c:pt idx="3">
                  <c:v>2462.79</c:v>
                </c:pt>
                <c:pt idx="4">
                  <c:v>2365.19</c:v>
                </c:pt>
              </c:numCache>
            </c:numRef>
          </c:val>
          <c:extLst>
            <c:ext xmlns:c16="http://schemas.microsoft.com/office/drawing/2014/chart" uri="{C3380CC4-5D6E-409C-BE32-E72D297353CC}">
              <c16:uniqueId val="{00000000-7017-4C4C-A8BB-60D5F60F340F}"/>
            </c:ext>
          </c:extLst>
        </c:ser>
        <c:dLbls>
          <c:showLegendKey val="0"/>
          <c:showVal val="0"/>
          <c:showCatName val="0"/>
          <c:showSerName val="0"/>
          <c:showPercent val="0"/>
          <c:showBubbleSize val="0"/>
        </c:dLbls>
        <c:gapWidth val="150"/>
        <c:axId val="439537832"/>
        <c:axId val="43954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1193.49</c:v>
                </c:pt>
                <c:pt idx="1">
                  <c:v>876.19</c:v>
                </c:pt>
                <c:pt idx="2">
                  <c:v>722.53</c:v>
                </c:pt>
                <c:pt idx="3">
                  <c:v>933.3</c:v>
                </c:pt>
                <c:pt idx="4">
                  <c:v>1575.64</c:v>
                </c:pt>
              </c:numCache>
            </c:numRef>
          </c:val>
          <c:smooth val="0"/>
          <c:extLst>
            <c:ext xmlns:c16="http://schemas.microsoft.com/office/drawing/2014/chart" uri="{C3380CC4-5D6E-409C-BE32-E72D297353CC}">
              <c16:uniqueId val="{00000001-7017-4C4C-A8BB-60D5F60F340F}"/>
            </c:ext>
          </c:extLst>
        </c:ser>
        <c:dLbls>
          <c:showLegendKey val="0"/>
          <c:showVal val="0"/>
          <c:showCatName val="0"/>
          <c:showSerName val="0"/>
          <c:showPercent val="0"/>
          <c:showBubbleSize val="0"/>
        </c:dLbls>
        <c:marker val="1"/>
        <c:smooth val="0"/>
        <c:axId val="439537832"/>
        <c:axId val="439541360"/>
      </c:lineChart>
      <c:dateAx>
        <c:axId val="439537832"/>
        <c:scaling>
          <c:orientation val="minMax"/>
        </c:scaling>
        <c:delete val="1"/>
        <c:axPos val="b"/>
        <c:numFmt formatCode="&quot;H&quot;yy" sourceLinked="1"/>
        <c:majorTickMark val="none"/>
        <c:minorTickMark val="none"/>
        <c:tickLblPos val="none"/>
        <c:crossAx val="439541360"/>
        <c:crosses val="autoZero"/>
        <c:auto val="1"/>
        <c:lblOffset val="100"/>
        <c:baseTimeUnit val="years"/>
      </c:dateAx>
      <c:valAx>
        <c:axId val="43954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3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88.85</c:v>
                </c:pt>
                <c:pt idx="1">
                  <c:v>85.51</c:v>
                </c:pt>
                <c:pt idx="2">
                  <c:v>76.02</c:v>
                </c:pt>
                <c:pt idx="3">
                  <c:v>81.52</c:v>
                </c:pt>
                <c:pt idx="4">
                  <c:v>82.38</c:v>
                </c:pt>
              </c:numCache>
            </c:numRef>
          </c:val>
          <c:extLst>
            <c:ext xmlns:c16="http://schemas.microsoft.com/office/drawing/2014/chart" uri="{C3380CC4-5D6E-409C-BE32-E72D297353CC}">
              <c16:uniqueId val="{00000000-A077-4D1C-A4E0-8AD7F8603BE7}"/>
            </c:ext>
          </c:extLst>
        </c:ser>
        <c:dLbls>
          <c:showLegendKey val="0"/>
          <c:showVal val="0"/>
          <c:showCatName val="0"/>
          <c:showSerName val="0"/>
          <c:showPercent val="0"/>
          <c:showBubbleSize val="0"/>
        </c:dLbls>
        <c:gapWidth val="150"/>
        <c:axId val="439543320"/>
        <c:axId val="43953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65.569999999999993</c:v>
                </c:pt>
                <c:pt idx="1">
                  <c:v>75.7</c:v>
                </c:pt>
                <c:pt idx="2">
                  <c:v>74.61</c:v>
                </c:pt>
                <c:pt idx="3">
                  <c:v>77.510000000000005</c:v>
                </c:pt>
                <c:pt idx="4">
                  <c:v>73.209999999999994</c:v>
                </c:pt>
              </c:numCache>
            </c:numRef>
          </c:val>
          <c:smooth val="0"/>
          <c:extLst>
            <c:ext xmlns:c16="http://schemas.microsoft.com/office/drawing/2014/chart" uri="{C3380CC4-5D6E-409C-BE32-E72D297353CC}">
              <c16:uniqueId val="{00000001-A077-4D1C-A4E0-8AD7F8603BE7}"/>
            </c:ext>
          </c:extLst>
        </c:ser>
        <c:dLbls>
          <c:showLegendKey val="0"/>
          <c:showVal val="0"/>
          <c:showCatName val="0"/>
          <c:showSerName val="0"/>
          <c:showPercent val="0"/>
          <c:showBubbleSize val="0"/>
        </c:dLbls>
        <c:marker val="1"/>
        <c:smooth val="0"/>
        <c:axId val="439543320"/>
        <c:axId val="439539400"/>
      </c:lineChart>
      <c:dateAx>
        <c:axId val="439543320"/>
        <c:scaling>
          <c:orientation val="minMax"/>
        </c:scaling>
        <c:delete val="1"/>
        <c:axPos val="b"/>
        <c:numFmt formatCode="&quot;H&quot;yy" sourceLinked="1"/>
        <c:majorTickMark val="none"/>
        <c:minorTickMark val="none"/>
        <c:tickLblPos val="none"/>
        <c:crossAx val="439539400"/>
        <c:crosses val="autoZero"/>
        <c:auto val="1"/>
        <c:lblOffset val="100"/>
        <c:baseTimeUnit val="years"/>
      </c:dateAx>
      <c:valAx>
        <c:axId val="43953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4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251.11</c:v>
                </c:pt>
                <c:pt idx="1">
                  <c:v>260.39</c:v>
                </c:pt>
                <c:pt idx="2">
                  <c:v>292.31</c:v>
                </c:pt>
                <c:pt idx="3">
                  <c:v>271.93</c:v>
                </c:pt>
                <c:pt idx="4">
                  <c:v>271.33</c:v>
                </c:pt>
              </c:numCache>
            </c:numRef>
          </c:val>
          <c:extLst>
            <c:ext xmlns:c16="http://schemas.microsoft.com/office/drawing/2014/chart" uri="{C3380CC4-5D6E-409C-BE32-E72D297353CC}">
              <c16:uniqueId val="{00000000-13EE-46AA-AFD4-53B724FE12EB}"/>
            </c:ext>
          </c:extLst>
        </c:ser>
        <c:dLbls>
          <c:showLegendKey val="0"/>
          <c:showVal val="0"/>
          <c:showCatName val="0"/>
          <c:showSerName val="0"/>
          <c:showPercent val="0"/>
          <c:showBubbleSize val="0"/>
        </c:dLbls>
        <c:gapWidth val="150"/>
        <c:axId val="439542928"/>
        <c:axId val="43954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263.04000000000002</c:v>
                </c:pt>
                <c:pt idx="1">
                  <c:v>230.04</c:v>
                </c:pt>
                <c:pt idx="2">
                  <c:v>233.5</c:v>
                </c:pt>
                <c:pt idx="3">
                  <c:v>221.95</c:v>
                </c:pt>
                <c:pt idx="4">
                  <c:v>229.52</c:v>
                </c:pt>
              </c:numCache>
            </c:numRef>
          </c:val>
          <c:smooth val="0"/>
          <c:extLst>
            <c:ext xmlns:c16="http://schemas.microsoft.com/office/drawing/2014/chart" uri="{C3380CC4-5D6E-409C-BE32-E72D297353CC}">
              <c16:uniqueId val="{00000001-13EE-46AA-AFD4-53B724FE12EB}"/>
            </c:ext>
          </c:extLst>
        </c:ser>
        <c:dLbls>
          <c:showLegendKey val="0"/>
          <c:showVal val="0"/>
          <c:showCatName val="0"/>
          <c:showSerName val="0"/>
          <c:showPercent val="0"/>
          <c:showBubbleSize val="0"/>
        </c:dLbls>
        <c:marker val="1"/>
        <c:smooth val="0"/>
        <c:axId val="439542928"/>
        <c:axId val="439542536"/>
      </c:lineChart>
      <c:dateAx>
        <c:axId val="439542928"/>
        <c:scaling>
          <c:orientation val="minMax"/>
        </c:scaling>
        <c:delete val="1"/>
        <c:axPos val="b"/>
        <c:numFmt formatCode="&quot;H&quot;yy" sourceLinked="1"/>
        <c:majorTickMark val="none"/>
        <c:minorTickMark val="none"/>
        <c:tickLblPos val="none"/>
        <c:crossAx val="439542536"/>
        <c:crosses val="autoZero"/>
        <c:auto val="1"/>
        <c:lblOffset val="100"/>
        <c:baseTimeUnit val="years"/>
      </c:dateAx>
      <c:valAx>
        <c:axId val="43954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4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隠岐の島町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13866</v>
      </c>
      <c r="AM8" s="51"/>
      <c r="AN8" s="51"/>
      <c r="AO8" s="51"/>
      <c r="AP8" s="51"/>
      <c r="AQ8" s="51"/>
      <c r="AR8" s="51"/>
      <c r="AS8" s="51"/>
      <c r="AT8" s="46">
        <f>データ!T6</f>
        <v>242.82</v>
      </c>
      <c r="AU8" s="46"/>
      <c r="AV8" s="46"/>
      <c r="AW8" s="46"/>
      <c r="AX8" s="46"/>
      <c r="AY8" s="46"/>
      <c r="AZ8" s="46"/>
      <c r="BA8" s="46"/>
      <c r="BB8" s="46">
        <f>データ!U6</f>
        <v>57.1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37.22</v>
      </c>
      <c r="Q10" s="46"/>
      <c r="R10" s="46"/>
      <c r="S10" s="46"/>
      <c r="T10" s="46"/>
      <c r="U10" s="46"/>
      <c r="V10" s="46"/>
      <c r="W10" s="46">
        <f>データ!Q6</f>
        <v>106.15</v>
      </c>
      <c r="X10" s="46"/>
      <c r="Y10" s="46"/>
      <c r="Z10" s="46"/>
      <c r="AA10" s="46"/>
      <c r="AB10" s="46"/>
      <c r="AC10" s="46"/>
      <c r="AD10" s="51">
        <f>データ!R6</f>
        <v>3848</v>
      </c>
      <c r="AE10" s="51"/>
      <c r="AF10" s="51"/>
      <c r="AG10" s="51"/>
      <c r="AH10" s="51"/>
      <c r="AI10" s="51"/>
      <c r="AJ10" s="51"/>
      <c r="AK10" s="2"/>
      <c r="AL10" s="51">
        <f>データ!V6</f>
        <v>5098</v>
      </c>
      <c r="AM10" s="51"/>
      <c r="AN10" s="51"/>
      <c r="AO10" s="51"/>
      <c r="AP10" s="51"/>
      <c r="AQ10" s="51"/>
      <c r="AR10" s="51"/>
      <c r="AS10" s="51"/>
      <c r="AT10" s="46">
        <f>データ!W6</f>
        <v>1.61</v>
      </c>
      <c r="AU10" s="46"/>
      <c r="AV10" s="46"/>
      <c r="AW10" s="46"/>
      <c r="AX10" s="46"/>
      <c r="AY10" s="46"/>
      <c r="AZ10" s="46"/>
      <c r="BA10" s="46"/>
      <c r="BB10" s="46">
        <f>データ!X6</f>
        <v>3166.46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2gGximk91ghZN+W7hsDeMje2R0Sm26pE+zkpf+QcGaAq6CLdKrFpqoe0/aVNPF/tU6VVRNoNrC74UXxfj0yEDQ==" saltValue="vOc1T0RSZz2TMxBB58e4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325287</v>
      </c>
      <c r="D6" s="33">
        <f t="shared" si="3"/>
        <v>47</v>
      </c>
      <c r="E6" s="33">
        <f t="shared" si="3"/>
        <v>17</v>
      </c>
      <c r="F6" s="33">
        <f t="shared" si="3"/>
        <v>1</v>
      </c>
      <c r="G6" s="33">
        <f t="shared" si="3"/>
        <v>0</v>
      </c>
      <c r="H6" s="33" t="str">
        <f t="shared" si="3"/>
        <v>島根県　隠岐の島町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37.22</v>
      </c>
      <c r="Q6" s="34">
        <f t="shared" si="3"/>
        <v>106.15</v>
      </c>
      <c r="R6" s="34">
        <f t="shared" si="3"/>
        <v>3848</v>
      </c>
      <c r="S6" s="34">
        <f t="shared" si="3"/>
        <v>13866</v>
      </c>
      <c r="T6" s="34">
        <f t="shared" si="3"/>
        <v>242.82</v>
      </c>
      <c r="U6" s="34">
        <f t="shared" si="3"/>
        <v>57.1</v>
      </c>
      <c r="V6" s="34">
        <f t="shared" si="3"/>
        <v>5098</v>
      </c>
      <c r="W6" s="34">
        <f t="shared" si="3"/>
        <v>1.61</v>
      </c>
      <c r="X6" s="34">
        <f t="shared" si="3"/>
        <v>3166.46</v>
      </c>
      <c r="Y6" s="35">
        <f>IF(Y7="",NA(),Y7)</f>
        <v>100.46</v>
      </c>
      <c r="Z6" s="35">
        <f t="shared" ref="Z6:AH6" si="4">IF(Z7="",NA(),Z7)</f>
        <v>99.99</v>
      </c>
      <c r="AA6" s="35">
        <f t="shared" si="4"/>
        <v>100.43</v>
      </c>
      <c r="AB6" s="35">
        <f t="shared" si="4"/>
        <v>100.04</v>
      </c>
      <c r="AC6" s="35">
        <f t="shared" si="4"/>
        <v>100.04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2235.42</v>
      </c>
      <c r="BG6" s="35">
        <f t="shared" ref="BG6:BO6" si="7">IF(BG7="",NA(),BG7)</f>
        <v>2221.39</v>
      </c>
      <c r="BH6" s="35">
        <f t="shared" si="7"/>
        <v>2358.7399999999998</v>
      </c>
      <c r="BI6" s="35">
        <f t="shared" si="7"/>
        <v>2462.79</v>
      </c>
      <c r="BJ6" s="35">
        <f t="shared" si="7"/>
        <v>2365.19</v>
      </c>
      <c r="BK6" s="35">
        <f t="shared" si="7"/>
        <v>1193.49</v>
      </c>
      <c r="BL6" s="35">
        <f t="shared" si="7"/>
        <v>876.19</v>
      </c>
      <c r="BM6" s="35">
        <f t="shared" si="7"/>
        <v>722.53</v>
      </c>
      <c r="BN6" s="35">
        <f t="shared" si="7"/>
        <v>933.3</v>
      </c>
      <c r="BO6" s="35">
        <f t="shared" si="7"/>
        <v>1575.64</v>
      </c>
      <c r="BP6" s="34" t="str">
        <f>IF(BP7="","",IF(BP7="-","【-】","【"&amp;SUBSTITUTE(TEXT(BP7,"#,##0.00"),"-","△")&amp;"】"))</f>
        <v>【705.21】</v>
      </c>
      <c r="BQ6" s="35">
        <f>IF(BQ7="",NA(),BQ7)</f>
        <v>88.85</v>
      </c>
      <c r="BR6" s="35">
        <f t="shared" ref="BR6:BZ6" si="8">IF(BR7="",NA(),BR7)</f>
        <v>85.51</v>
      </c>
      <c r="BS6" s="35">
        <f t="shared" si="8"/>
        <v>76.02</v>
      </c>
      <c r="BT6" s="35">
        <f t="shared" si="8"/>
        <v>81.52</v>
      </c>
      <c r="BU6" s="35">
        <f t="shared" si="8"/>
        <v>82.38</v>
      </c>
      <c r="BV6" s="35">
        <f t="shared" si="8"/>
        <v>65.569999999999993</v>
      </c>
      <c r="BW6" s="35">
        <f t="shared" si="8"/>
        <v>75.7</v>
      </c>
      <c r="BX6" s="35">
        <f t="shared" si="8"/>
        <v>74.61</v>
      </c>
      <c r="BY6" s="35">
        <f t="shared" si="8"/>
        <v>77.510000000000005</v>
      </c>
      <c r="BZ6" s="35">
        <f t="shared" si="8"/>
        <v>73.209999999999994</v>
      </c>
      <c r="CA6" s="34" t="str">
        <f>IF(CA7="","",IF(CA7="-","【-】","【"&amp;SUBSTITUTE(TEXT(CA7,"#,##0.00"),"-","△")&amp;"】"))</f>
        <v>【98.96】</v>
      </c>
      <c r="CB6" s="35">
        <f>IF(CB7="",NA(),CB7)</f>
        <v>251.11</v>
      </c>
      <c r="CC6" s="35">
        <f t="shared" ref="CC6:CK6" si="9">IF(CC7="",NA(),CC7)</f>
        <v>260.39</v>
      </c>
      <c r="CD6" s="35">
        <f t="shared" si="9"/>
        <v>292.31</v>
      </c>
      <c r="CE6" s="35">
        <f t="shared" si="9"/>
        <v>271.93</v>
      </c>
      <c r="CF6" s="35">
        <f t="shared" si="9"/>
        <v>271.33</v>
      </c>
      <c r="CG6" s="35">
        <f t="shared" si="9"/>
        <v>263.04000000000002</v>
      </c>
      <c r="CH6" s="35">
        <f t="shared" si="9"/>
        <v>230.04</v>
      </c>
      <c r="CI6" s="35">
        <f t="shared" si="9"/>
        <v>233.5</v>
      </c>
      <c r="CJ6" s="35">
        <f t="shared" si="9"/>
        <v>221.95</v>
      </c>
      <c r="CK6" s="35">
        <f t="shared" si="9"/>
        <v>229.52</v>
      </c>
      <c r="CL6" s="34" t="str">
        <f>IF(CL7="","",IF(CL7="-","【-】","【"&amp;SUBSTITUTE(TEXT(CL7,"#,##0.00"),"-","△")&amp;"】"))</f>
        <v>【134.52】</v>
      </c>
      <c r="CM6" s="35">
        <f>IF(CM7="",NA(),CM7)</f>
        <v>45.21</v>
      </c>
      <c r="CN6" s="35">
        <f t="shared" ref="CN6:CV6" si="10">IF(CN7="",NA(),CN7)</f>
        <v>23.68</v>
      </c>
      <c r="CO6" s="35">
        <f t="shared" si="10"/>
        <v>24.27</v>
      </c>
      <c r="CP6" s="35">
        <f t="shared" si="10"/>
        <v>25.63</v>
      </c>
      <c r="CQ6" s="35">
        <f t="shared" si="10"/>
        <v>27.43</v>
      </c>
      <c r="CR6" s="35">
        <f t="shared" si="10"/>
        <v>40.75</v>
      </c>
      <c r="CS6" s="35">
        <f t="shared" si="10"/>
        <v>42.4</v>
      </c>
      <c r="CT6" s="35">
        <f t="shared" si="10"/>
        <v>45.44</v>
      </c>
      <c r="CU6" s="35">
        <f t="shared" si="10"/>
        <v>47.28</v>
      </c>
      <c r="CV6" s="35">
        <f t="shared" si="10"/>
        <v>44.83</v>
      </c>
      <c r="CW6" s="34" t="str">
        <f>IF(CW7="","",IF(CW7="-","【-】","【"&amp;SUBSTITUTE(TEXT(CW7,"#,##0.00"),"-","△")&amp;"】"))</f>
        <v>【59.57】</v>
      </c>
      <c r="CX6" s="35">
        <f>IF(CX7="",NA(),CX7)</f>
        <v>52.4</v>
      </c>
      <c r="CY6" s="35">
        <f t="shared" ref="CY6:DG6" si="11">IF(CY7="",NA(),CY7)</f>
        <v>52.37</v>
      </c>
      <c r="CZ6" s="35">
        <f t="shared" si="11"/>
        <v>55.03</v>
      </c>
      <c r="DA6" s="35">
        <f t="shared" si="11"/>
        <v>41.72</v>
      </c>
      <c r="DB6" s="35">
        <f t="shared" si="11"/>
        <v>40.72</v>
      </c>
      <c r="DC6" s="35">
        <f t="shared" si="11"/>
        <v>64.97</v>
      </c>
      <c r="DD6" s="35">
        <f t="shared" si="11"/>
        <v>65.77</v>
      </c>
      <c r="DE6" s="35">
        <f t="shared" si="11"/>
        <v>65.97</v>
      </c>
      <c r="DF6" s="35">
        <f t="shared" si="11"/>
        <v>64.7</v>
      </c>
      <c r="DG6" s="35">
        <f t="shared" si="11"/>
        <v>60.57</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0.21</v>
      </c>
      <c r="EK6" s="35">
        <f t="shared" si="14"/>
        <v>0.15</v>
      </c>
      <c r="EL6" s="35">
        <f t="shared" si="14"/>
        <v>0.25</v>
      </c>
      <c r="EM6" s="35">
        <f t="shared" si="14"/>
        <v>0.18</v>
      </c>
      <c r="EN6" s="35">
        <f t="shared" si="14"/>
        <v>0.06</v>
      </c>
      <c r="EO6" s="34" t="str">
        <f>IF(EO7="","",IF(EO7="-","【-】","【"&amp;SUBSTITUTE(TEXT(EO7,"#,##0.00"),"-","△")&amp;"】"))</f>
        <v>【0.30】</v>
      </c>
    </row>
    <row r="7" spans="1:145" s="36" customFormat="1" x14ac:dyDescent="0.15">
      <c r="A7" s="28"/>
      <c r="B7" s="37">
        <v>2020</v>
      </c>
      <c r="C7" s="37">
        <v>325287</v>
      </c>
      <c r="D7" s="37">
        <v>47</v>
      </c>
      <c r="E7" s="37">
        <v>17</v>
      </c>
      <c r="F7" s="37">
        <v>1</v>
      </c>
      <c r="G7" s="37">
        <v>0</v>
      </c>
      <c r="H7" s="37" t="s">
        <v>98</v>
      </c>
      <c r="I7" s="37" t="s">
        <v>99</v>
      </c>
      <c r="J7" s="37" t="s">
        <v>100</v>
      </c>
      <c r="K7" s="37" t="s">
        <v>101</v>
      </c>
      <c r="L7" s="37" t="s">
        <v>102</v>
      </c>
      <c r="M7" s="37" t="s">
        <v>103</v>
      </c>
      <c r="N7" s="38" t="s">
        <v>104</v>
      </c>
      <c r="O7" s="38" t="s">
        <v>105</v>
      </c>
      <c r="P7" s="38">
        <v>37.22</v>
      </c>
      <c r="Q7" s="38">
        <v>106.15</v>
      </c>
      <c r="R7" s="38">
        <v>3848</v>
      </c>
      <c r="S7" s="38">
        <v>13866</v>
      </c>
      <c r="T7" s="38">
        <v>242.82</v>
      </c>
      <c r="U7" s="38">
        <v>57.1</v>
      </c>
      <c r="V7" s="38">
        <v>5098</v>
      </c>
      <c r="W7" s="38">
        <v>1.61</v>
      </c>
      <c r="X7" s="38">
        <v>3166.46</v>
      </c>
      <c r="Y7" s="38">
        <v>100.46</v>
      </c>
      <c r="Z7" s="38">
        <v>99.99</v>
      </c>
      <c r="AA7" s="38">
        <v>100.43</v>
      </c>
      <c r="AB7" s="38">
        <v>100.04</v>
      </c>
      <c r="AC7" s="38">
        <v>100.04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2235.42</v>
      </c>
      <c r="BG7" s="38">
        <v>2221.39</v>
      </c>
      <c r="BH7" s="38">
        <v>2358.7399999999998</v>
      </c>
      <c r="BI7" s="38">
        <v>2462.79</v>
      </c>
      <c r="BJ7" s="38">
        <v>2365.19</v>
      </c>
      <c r="BK7" s="38">
        <v>1193.49</v>
      </c>
      <c r="BL7" s="38">
        <v>876.19</v>
      </c>
      <c r="BM7" s="38">
        <v>722.53</v>
      </c>
      <c r="BN7" s="38">
        <v>933.3</v>
      </c>
      <c r="BO7" s="38">
        <v>1575.64</v>
      </c>
      <c r="BP7" s="38">
        <v>705.21</v>
      </c>
      <c r="BQ7" s="38">
        <v>88.85</v>
      </c>
      <c r="BR7" s="38">
        <v>85.51</v>
      </c>
      <c r="BS7" s="38">
        <v>76.02</v>
      </c>
      <c r="BT7" s="38">
        <v>81.52</v>
      </c>
      <c r="BU7" s="38">
        <v>82.38</v>
      </c>
      <c r="BV7" s="38">
        <v>65.569999999999993</v>
      </c>
      <c r="BW7" s="38">
        <v>75.7</v>
      </c>
      <c r="BX7" s="38">
        <v>74.61</v>
      </c>
      <c r="BY7" s="38">
        <v>77.510000000000005</v>
      </c>
      <c r="BZ7" s="38">
        <v>73.209999999999994</v>
      </c>
      <c r="CA7" s="38">
        <v>98.96</v>
      </c>
      <c r="CB7" s="38">
        <v>251.11</v>
      </c>
      <c r="CC7" s="38">
        <v>260.39</v>
      </c>
      <c r="CD7" s="38">
        <v>292.31</v>
      </c>
      <c r="CE7" s="38">
        <v>271.93</v>
      </c>
      <c r="CF7" s="38">
        <v>271.33</v>
      </c>
      <c r="CG7" s="38">
        <v>263.04000000000002</v>
      </c>
      <c r="CH7" s="38">
        <v>230.04</v>
      </c>
      <c r="CI7" s="38">
        <v>233.5</v>
      </c>
      <c r="CJ7" s="38">
        <v>221.95</v>
      </c>
      <c r="CK7" s="38">
        <v>229.52</v>
      </c>
      <c r="CL7" s="38">
        <v>134.52000000000001</v>
      </c>
      <c r="CM7" s="38">
        <v>45.21</v>
      </c>
      <c r="CN7" s="38">
        <v>23.68</v>
      </c>
      <c r="CO7" s="38">
        <v>24.27</v>
      </c>
      <c r="CP7" s="38">
        <v>25.63</v>
      </c>
      <c r="CQ7" s="38">
        <v>27.43</v>
      </c>
      <c r="CR7" s="38">
        <v>40.75</v>
      </c>
      <c r="CS7" s="38">
        <v>42.4</v>
      </c>
      <c r="CT7" s="38">
        <v>45.44</v>
      </c>
      <c r="CU7" s="38">
        <v>47.28</v>
      </c>
      <c r="CV7" s="38">
        <v>44.83</v>
      </c>
      <c r="CW7" s="38">
        <v>59.57</v>
      </c>
      <c r="CX7" s="38">
        <v>52.4</v>
      </c>
      <c r="CY7" s="38">
        <v>52.37</v>
      </c>
      <c r="CZ7" s="38">
        <v>55.03</v>
      </c>
      <c r="DA7" s="38">
        <v>41.72</v>
      </c>
      <c r="DB7" s="38">
        <v>40.72</v>
      </c>
      <c r="DC7" s="38">
        <v>64.97</v>
      </c>
      <c r="DD7" s="38">
        <v>65.77</v>
      </c>
      <c r="DE7" s="38">
        <v>65.97</v>
      </c>
      <c r="DF7" s="38">
        <v>64.7</v>
      </c>
      <c r="DG7" s="38">
        <v>60.57</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0.21</v>
      </c>
      <c r="EK7" s="38">
        <v>0.15</v>
      </c>
      <c r="EL7" s="38">
        <v>0.25</v>
      </c>
      <c r="EM7" s="38">
        <v>0.18</v>
      </c>
      <c r="EN7" s="38">
        <v>0.06</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2022-02-20T07:06:16Z</cp:lastPrinted>
  <dcterms:created xsi:type="dcterms:W3CDTF">2021-12-03T07:46:23Z</dcterms:created>
  <dcterms:modified xsi:type="dcterms:W3CDTF">2022-02-20T07:06:19Z</dcterms:modified>
  <cp:category/>
</cp:coreProperties>
</file>