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jdny4sQ91F78habMG95nE9co+m3tS5kjoCN/EHoZre3NnAVwDO/8LCNXD+bUikVavRyYi2AX3wey9JVQArcOCg==" workbookSaltValue="NYpI3f/xIBImpSFGKXWQsg==" workbookSpinCount="100000" lockStructure="1"/>
  <bookViews>
    <workbookView xWindow="-105" yWindow="-105" windowWidth="23250" windowHeight="1257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T7" i="5" l="1"/>
  <c r="DS7" i="5"/>
  <c r="LH32" i="4" s="1"/>
  <c r="DR7" i="5"/>
  <c r="DQ7" i="5"/>
  <c r="JV32" i="4" s="1"/>
  <c r="DP7" i="5"/>
  <c r="DO7" i="5"/>
  <c r="DN7" i="5"/>
  <c r="DM7" i="5"/>
  <c r="DL7" i="5"/>
  <c r="DK7" i="5"/>
  <c r="DI7" i="5"/>
  <c r="DH7" i="5"/>
  <c r="DG7" i="5"/>
  <c r="DF7" i="5"/>
  <c r="DE7" i="5"/>
  <c r="DD7" i="5"/>
  <c r="DC7" i="5"/>
  <c r="DB7" i="5"/>
  <c r="DA7" i="5"/>
  <c r="CZ7" i="5"/>
  <c r="CN7" i="5"/>
  <c r="CM7" i="5"/>
  <c r="BZ7" i="5"/>
  <c r="BY7" i="5"/>
  <c r="BX7" i="5"/>
  <c r="BW7" i="5"/>
  <c r="BV7" i="5"/>
  <c r="BU7" i="5"/>
  <c r="MA52" i="4" s="1"/>
  <c r="BT7" i="5"/>
  <c r="BS7" i="5"/>
  <c r="KO52" i="4" s="1"/>
  <c r="BR7" i="5"/>
  <c r="BQ7" i="5"/>
  <c r="JC52" i="4" s="1"/>
  <c r="BO7" i="5"/>
  <c r="HJ53" i="4" s="1"/>
  <c r="BN7" i="5"/>
  <c r="BM7" i="5"/>
  <c r="FX53" i="4" s="1"/>
  <c r="BL7" i="5"/>
  <c r="FE53" i="4" s="1"/>
  <c r="BK7" i="5"/>
  <c r="EL53" i="4" s="1"/>
  <c r="BJ7" i="5"/>
  <c r="BI7" i="5"/>
  <c r="GQ52" i="4" s="1"/>
  <c r="BH7" i="5"/>
  <c r="FX52" i="4" s="1"/>
  <c r="BG7" i="5"/>
  <c r="FE52" i="4" s="1"/>
  <c r="BF7" i="5"/>
  <c r="BD7" i="5"/>
  <c r="BC7" i="5"/>
  <c r="BZ53" i="4" s="1"/>
  <c r="BB7" i="5"/>
  <c r="BA7" i="5"/>
  <c r="AN53" i="4" s="1"/>
  <c r="AZ7" i="5"/>
  <c r="AY7" i="5"/>
  <c r="CS52" i="4" s="1"/>
  <c r="AX7" i="5"/>
  <c r="AW7" i="5"/>
  <c r="BG52" i="4" s="1"/>
  <c r="AV7" i="5"/>
  <c r="AU7" i="5"/>
  <c r="U52" i="4" s="1"/>
  <c r="AS7" i="5"/>
  <c r="HJ32" i="4" s="1"/>
  <c r="AR7" i="5"/>
  <c r="GQ32" i="4" s="1"/>
  <c r="AQ7" i="5"/>
  <c r="FX32" i="4" s="1"/>
  <c r="AP7" i="5"/>
  <c r="AO7" i="5"/>
  <c r="EL32" i="4" s="1"/>
  <c r="AN7" i="5"/>
  <c r="HJ31" i="4" s="1"/>
  <c r="AM7" i="5"/>
  <c r="GQ31" i="4" s="1"/>
  <c r="AL7" i="5"/>
  <c r="AK7" i="5"/>
  <c r="FE31" i="4" s="1"/>
  <c r="AJ7" i="5"/>
  <c r="EL31" i="4" s="1"/>
  <c r="AH7" i="5"/>
  <c r="AG7" i="5"/>
  <c r="AF7" i="5"/>
  <c r="AE7" i="5"/>
  <c r="AD7" i="5"/>
  <c r="AC7" i="5"/>
  <c r="AB7" i="5"/>
  <c r="AA7" i="5"/>
  <c r="Z7" i="5"/>
  <c r="Y7" i="5"/>
  <c r="X7" i="5"/>
  <c r="W7" i="5"/>
  <c r="V7" i="5"/>
  <c r="U7" i="5"/>
  <c r="T7" i="5"/>
  <c r="JQ8" i="4" s="1"/>
  <c r="S7" i="5"/>
  <c r="HX8" i="4" s="1"/>
  <c r="R7" i="5"/>
  <c r="DU10" i="4" s="1"/>
  <c r="Q7" i="5"/>
  <c r="P7" i="5"/>
  <c r="O7" i="5"/>
  <c r="B10" i="4" s="1"/>
  <c r="N7" i="5"/>
  <c r="FJ8" i="4" s="1"/>
  <c r="M7" i="5"/>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GQ53" i="4"/>
  <c r="CS53" i="4"/>
  <c r="BG53" i="4"/>
  <c r="U53" i="4"/>
  <c r="LH52" i="4"/>
  <c r="JV52" i="4"/>
  <c r="HJ52" i="4"/>
  <c r="EL52" i="4"/>
  <c r="BZ52" i="4"/>
  <c r="AN52" i="4"/>
  <c r="MA32" i="4"/>
  <c r="KO32" i="4"/>
  <c r="JC32" i="4"/>
  <c r="FE32" i="4"/>
  <c r="CS32" i="4"/>
  <c r="BZ32" i="4"/>
  <c r="BG32" i="4"/>
  <c r="AN32" i="4"/>
  <c r="U32" i="4"/>
  <c r="MA31" i="4"/>
  <c r="LH31" i="4"/>
  <c r="KO31" i="4"/>
  <c r="JV31" i="4"/>
  <c r="JC31" i="4"/>
  <c r="FX31" i="4"/>
  <c r="CS31" i="4"/>
  <c r="BZ31" i="4"/>
  <c r="BG31" i="4"/>
  <c r="AN31" i="4"/>
  <c r="U31" i="4"/>
  <c r="LJ10" i="4"/>
  <c r="JQ10" i="4"/>
  <c r="HX10" i="4"/>
  <c r="CF10" i="4"/>
  <c r="LJ8" i="4"/>
  <c r="DU8" i="4"/>
  <c r="B6" i="4"/>
  <c r="MI76" i="4" l="1"/>
  <c r="HJ51" i="4"/>
  <c r="MA30" i="4"/>
  <c r="IT76" i="4"/>
  <c r="CS51" i="4"/>
  <c r="HJ30" i="4"/>
  <c r="CS30" i="4"/>
  <c r="BZ76" i="4"/>
  <c r="MA51" i="4"/>
  <c r="C11" i="5"/>
  <c r="D11" i="5"/>
  <c r="E11" i="5"/>
  <c r="B11" i="5"/>
  <c r="BK76" i="4" l="1"/>
  <c r="LH51" i="4"/>
  <c r="GQ30" i="4"/>
  <c r="LT76" i="4"/>
  <c r="GQ51" i="4"/>
  <c r="LH30" i="4"/>
  <c r="IE76" i="4"/>
  <c r="BZ51" i="4"/>
  <c r="BZ30" i="4"/>
  <c r="BG30" i="4"/>
  <c r="FX51" i="4"/>
  <c r="HP76" i="4"/>
  <c r="FX30" i="4"/>
  <c r="AV76" i="4"/>
  <c r="KO51" i="4"/>
  <c r="LE76" i="4"/>
  <c r="KO30" i="4"/>
  <c r="BG51" i="4"/>
  <c r="HA76" i="4"/>
  <c r="AN51" i="4"/>
  <c r="FE30" i="4"/>
  <c r="KP76" i="4"/>
  <c r="FE51" i="4"/>
  <c r="AN30" i="4"/>
  <c r="JV51" i="4"/>
  <c r="AG76" i="4"/>
  <c r="JV30" i="4"/>
  <c r="KA76" i="4"/>
  <c r="EL51" i="4"/>
  <c r="JC30" i="4"/>
  <c r="JC51" i="4"/>
  <c r="GL76" i="4"/>
  <c r="U51" i="4"/>
  <c r="EL30" i="4"/>
  <c r="U30" i="4"/>
  <c r="R76" i="4"/>
</calcChain>
</file>

<file path=xl/sharedStrings.xml><?xml version="1.0" encoding="utf-8"?>
<sst xmlns="http://schemas.openxmlformats.org/spreadsheetml/2006/main" count="278" uniqueCount="162">
  <si>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</si>
  <si>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</si>
  <si>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</si>
  <si>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</si>
  <si>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</si>
  <si>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</si>
  <si>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</si>
  <si>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</si>
  <si>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</si>
  <si>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</si>
  <si>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</si>
  <si>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</si>
  <si>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</si>
  <si>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</si>
  <si>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</si>
  <si>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</si>
  <si>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</si>
  <si>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</si>
  <si>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</si>
  <si>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</si>
  <si>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</si>
  <si>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</si>
  <si>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</si>
  <si>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</si>
  <si>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</si>
  <si>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</si>
  <si>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</si>
  <si>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</si>
  <si>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</si>
  <si>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</si>
  <si>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</si>
  <si>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</si>
  <si>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</si>
  <si>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</si>
  <si>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</si>
  <si>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</si>
  <si>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</si>
  <si>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</si>
  <si>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</si>
  <si>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</si>
  <si>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</si>
  <si>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</si>
  <si>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</si>
  <si>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</si>
  <si>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</si>
  <si>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</si>
  <si>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</si>
  <si>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</si>
  <si>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</si>
  <si>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</si>
  <si>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</si>
  <si>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</si>
  <si>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</si>
  <si>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</si>
  <si>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</si>
  <si>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</si>
  <si>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</si>
  <si>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</si>
  <si>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</si>
  <si>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</si>
  <si>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</si>
  <si>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</si>
  <si>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</si>
  <si>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</si>
  <si>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</si>
  <si>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</si>
  <si>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</si>
  <si>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</si>
  <si>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</si>
  <si>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</si>
  <si>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</si>
  <si>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</si>
  <si>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</si>
  <si>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</si>
  <si>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</si>
  <si>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</si>
  <si>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</si>
  <si>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</si>
  <si>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</si>
  <si>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</si>
  <si>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</si>
  <si>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</si>
  <si>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</si>
  <si>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</si>
  <si>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</si>
  <si>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</si>
  <si>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</si>
  <si>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</si>
  <si>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</si>
  <si>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</si>
  <si>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</si>
  <si>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</si>
  <si>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</si>
  <si>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</si>
  <si>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</si>
  <si>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</si>
  <si>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</si>
  <si>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</si>
  <si>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</si>
  <si>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</si>
  <si>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</si>
  <si>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</si>
  <si>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</si>
  <si>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</si>
  <si>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</si>
  <si>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</si>
  <si>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</si>
  <si>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</si>
  <si>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</si>
  <si>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</si>
  <si>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</si>
  <si>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</si>
  <si>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</si>
  <si>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</si>
  <si>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</si>
  <si>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</si>
  <si>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</si>
  <si>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</si>
  <si>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</si>
  <si>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</si>
  <si>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</si>
  <si>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</si>
  <si>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</si>
  <si>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</si>
  <si>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</si>
  <si>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</si>
  <si>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</si>
  <si>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</si>
  <si>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</si>
  <si>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</si>
  <si>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</si>
  <si>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</si>
  <si>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</si>
  <si>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</si>
  <si>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</si>
  <si>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</si>
  <si>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</si>
  <si>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</si>
  <si>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</si>
  <si>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</si>
  <si>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</si>
  <si>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</si>
  <si>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</si>
  <si>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</si>
  <si>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</si>
  <si>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</si>
  <si>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</si>
  <si>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</si>
  <si>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</si>
  <si>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</si>
  <si>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</si>
  <si>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</si>
  <si>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</si>
  <si>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</si>
  <si>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</si>
  <si>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</si>
  <si>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</si>
  <si>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</si>
  <si>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立体駐車場は、平成元年に整備され、小修理を加えながら現在に至っているが、大規模な改修の必要は認められない。
　当該施設は、耐用年数省令別表一の「構築物」の「金属造のもの（前掲のものを除く。）」、細目の「その他のもの」に該当し、施設整備後45年で更新の予定である。このため、約18年後の更新費用に充てるための公営駐車場整備基金を積み立てており令和2年度末現在の残高は60,053千円である。</t>
    <rPh sb="1" eb="6">
      <t>リッタイチュウシャジョウ</t>
    </rPh>
    <rPh sb="8" eb="10">
      <t>ヘイセイ</t>
    </rPh>
    <rPh sb="10" eb="12">
      <t>ガンネン</t>
    </rPh>
    <rPh sb="13" eb="15">
      <t>セイビ</t>
    </rPh>
    <rPh sb="18" eb="21">
      <t>ショウシュウリ</t>
    </rPh>
    <rPh sb="22" eb="23">
      <t>クワ</t>
    </rPh>
    <rPh sb="27" eb="29">
      <t>ゲンザイ</t>
    </rPh>
    <rPh sb="30" eb="31">
      <t>イタ</t>
    </rPh>
    <rPh sb="37" eb="40">
      <t>ダイキボ</t>
    </rPh>
    <rPh sb="41" eb="43">
      <t>カイシュウ</t>
    </rPh>
    <rPh sb="44" eb="46">
      <t>ヒツヨウ</t>
    </rPh>
    <rPh sb="47" eb="48">
      <t>ミト</t>
    </rPh>
    <rPh sb="56" eb="58">
      <t>トウガイ</t>
    </rPh>
    <rPh sb="58" eb="60">
      <t>シセツ</t>
    </rPh>
    <rPh sb="114" eb="119">
      <t>シセツセイビゴ</t>
    </rPh>
    <rPh sb="123" eb="125">
      <t>コウシン</t>
    </rPh>
    <rPh sb="126" eb="128">
      <t>ヨテイ</t>
    </rPh>
    <rPh sb="137" eb="138">
      <t>ヤク</t>
    </rPh>
    <rPh sb="140" eb="142">
      <t>ネンゴ</t>
    </rPh>
    <rPh sb="143" eb="145">
      <t>コウシン</t>
    </rPh>
    <rPh sb="145" eb="147">
      <t>ヒヨウ</t>
    </rPh>
    <rPh sb="148" eb="149">
      <t>ア</t>
    </rPh>
    <rPh sb="154" eb="156">
      <t>コウエイ</t>
    </rPh>
    <rPh sb="156" eb="159">
      <t>チュウシャジョウ</t>
    </rPh>
    <rPh sb="159" eb="161">
      <t>セイビ</t>
    </rPh>
    <rPh sb="161" eb="163">
      <t>キキン</t>
    </rPh>
    <rPh sb="164" eb="165">
      <t>ツ</t>
    </rPh>
    <rPh sb="166" eb="167">
      <t>タ</t>
    </rPh>
    <rPh sb="171" eb="173">
      <t>レイワ</t>
    </rPh>
    <rPh sb="174" eb="176">
      <t>ネンド</t>
    </rPh>
    <rPh sb="176" eb="177">
      <t>マツ</t>
    </rPh>
    <rPh sb="177" eb="179">
      <t>ゲンザイ</t>
    </rPh>
    <rPh sb="180" eb="182">
      <t>ザンダカ</t>
    </rPh>
    <rPh sb="189" eb="191">
      <t>センエン</t>
    </rPh>
    <phoneticPr fontId="5"/>
  </si>
  <si>
    <t>　立体駐車場は、利用状況やその設置目的から必要性は認められ、収益等の状況も良好である。令和2年度はコロナ禍の影響により稼働率等が低下しているが、引き続き現状通り運営していくべき施設であると考える。
　今後の経営について、隠岐の島町駐車場整備事業経営戦略に記載の通り、指定管理者制度を継続し安定した駐車場経営を目指す。</t>
    <rPh sb="1" eb="6">
      <t>リッタイチュウシャジョウ</t>
    </rPh>
    <rPh sb="8" eb="12">
      <t>リヨウジョウキョウ</t>
    </rPh>
    <rPh sb="15" eb="19">
      <t>セッチモクテキ</t>
    </rPh>
    <rPh sb="21" eb="24">
      <t>ヒツヨウセイ</t>
    </rPh>
    <rPh sb="25" eb="26">
      <t>ミト</t>
    </rPh>
    <rPh sb="30" eb="32">
      <t>シュウエキ</t>
    </rPh>
    <rPh sb="32" eb="33">
      <t>トウ</t>
    </rPh>
    <rPh sb="34" eb="36">
      <t>ジョウキョウ</t>
    </rPh>
    <rPh sb="37" eb="39">
      <t>リョウコウ</t>
    </rPh>
    <rPh sb="43" eb="45">
      <t>レイワ</t>
    </rPh>
    <rPh sb="46" eb="48">
      <t>ネンド</t>
    </rPh>
    <rPh sb="52" eb="53">
      <t>ワザワイ</t>
    </rPh>
    <rPh sb="54" eb="56">
      <t>エイキョウ</t>
    </rPh>
    <rPh sb="59" eb="62">
      <t>カドウリツ</t>
    </rPh>
    <rPh sb="62" eb="63">
      <t>トウ</t>
    </rPh>
    <rPh sb="64" eb="66">
      <t>テイカ</t>
    </rPh>
    <rPh sb="72" eb="73">
      <t>ヒ</t>
    </rPh>
    <rPh sb="74" eb="75">
      <t>ツヅ</t>
    </rPh>
    <rPh sb="76" eb="79">
      <t>ゲンジョウトオ</t>
    </rPh>
    <rPh sb="80" eb="82">
      <t>ウンエイ</t>
    </rPh>
    <rPh sb="88" eb="90">
      <t>シセツ</t>
    </rPh>
    <rPh sb="94" eb="95">
      <t>カンガ</t>
    </rPh>
    <phoneticPr fontId="5"/>
  </si>
  <si>
    <t>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節減を図り、①収益的収支比率・④売上高GOP比率は他の団体に比べ高い水準で推移している。
※①収益的収支比率について、算定式分母の総費用が誤っていた為、本来は［R02は215％」となる。
※④売上高GOP比率について、算定式分子の営業費用が誤っていた為、本来は［R02は54％」となる。</t>
    <rPh sb="1" eb="4">
      <t>サイゴウコウ</t>
    </rPh>
    <rPh sb="4" eb="6">
      <t>フトウ</t>
    </rPh>
    <rPh sb="6" eb="11">
      <t>リッタイチュウシャジョウ</t>
    </rPh>
    <rPh sb="13" eb="16">
      <t>サイゴウコウ</t>
    </rPh>
    <rPh sb="16" eb="18">
      <t>フキン</t>
    </rPh>
    <rPh sb="19" eb="22">
      <t>チュウシャジョウ</t>
    </rPh>
    <rPh sb="22" eb="24">
      <t>フソク</t>
    </rPh>
    <rPh sb="27" eb="29">
      <t>ドウロ</t>
    </rPh>
    <rPh sb="30" eb="32">
      <t>コンザツ</t>
    </rPh>
    <rPh sb="33" eb="35">
      <t>カンワ</t>
    </rPh>
    <rPh sb="39" eb="41">
      <t>セッチ</t>
    </rPh>
    <rPh sb="50" eb="53">
      <t>サイゴウコウ</t>
    </rPh>
    <rPh sb="54" eb="56">
      <t>フキン</t>
    </rPh>
    <rPh sb="57" eb="61">
      <t>ショウギョウシセツ</t>
    </rPh>
    <rPh sb="62" eb="66">
      <t>リヨウシャトウ</t>
    </rPh>
    <rPh sb="69" eb="71">
      <t>アンテイ</t>
    </rPh>
    <rPh sb="73" eb="75">
      <t>リヨウ</t>
    </rPh>
    <rPh sb="76" eb="78">
      <t>ミコ</t>
    </rPh>
    <rPh sb="81" eb="82">
      <t>ウエ</t>
    </rPh>
    <rPh sb="83" eb="88">
      <t>シテイカンリシャ</t>
    </rPh>
    <rPh sb="88" eb="90">
      <t>セイド</t>
    </rPh>
    <rPh sb="91" eb="93">
      <t>ドウニュウ</t>
    </rPh>
    <rPh sb="96" eb="98">
      <t>ケイヒ</t>
    </rPh>
    <rPh sb="99" eb="101">
      <t>セツゲン</t>
    </rPh>
    <rPh sb="102" eb="103">
      <t>ハカ</t>
    </rPh>
    <rPh sb="106" eb="109">
      <t>シュウエキテキ</t>
    </rPh>
    <rPh sb="109" eb="113">
      <t>シュウシヒリツ</t>
    </rPh>
    <rPh sb="115" eb="118">
      <t>ウリアゲタカ</t>
    </rPh>
    <rPh sb="121" eb="123">
      <t>ヒリツ</t>
    </rPh>
    <rPh sb="124" eb="125">
      <t>ホカ</t>
    </rPh>
    <rPh sb="126" eb="128">
      <t>ダンタイ</t>
    </rPh>
    <rPh sb="129" eb="130">
      <t>クラ</t>
    </rPh>
    <rPh sb="131" eb="132">
      <t>タカ</t>
    </rPh>
    <rPh sb="133" eb="135">
      <t>スイジュン</t>
    </rPh>
    <rPh sb="136" eb="138">
      <t>スイイ</t>
    </rPh>
    <phoneticPr fontId="5"/>
  </si>
  <si>
    <t>　西郷港付近の駐車場であるため、隠岐汽船の利用者及びその送迎目的の利用に加え、近隣の商業施設や周辺住民の利用等、他団体の平均と比べて稼働率は高い水準で推移している。平成29年度より実施されている［隠岐の島町航路・航空路旅客運賃助成事業」の効果により、稼働率は増加傾向にあったが、令和２年度はコロナ禍の影響により大きく低下しており、事態の収束まではこの状態が継続するものと思われる。
※⑤EBITDAについて、算定式内の総費用が誤っていた為、本来は［R02は5,863千円」となる。</t>
    <rPh sb="1" eb="4">
      <t>サイゴウコウ</t>
    </rPh>
    <rPh sb="4" eb="6">
      <t>フキン</t>
    </rPh>
    <rPh sb="7" eb="10">
      <t>チュウシャジョウ</t>
    </rPh>
    <rPh sb="16" eb="20">
      <t>オキキセン</t>
    </rPh>
    <rPh sb="21" eb="24">
      <t>リヨウシャ</t>
    </rPh>
    <rPh sb="24" eb="25">
      <t>オヨ</t>
    </rPh>
    <rPh sb="28" eb="30">
      <t>ソウゲイ</t>
    </rPh>
    <rPh sb="30" eb="32">
      <t>モクテキ</t>
    </rPh>
    <rPh sb="33" eb="35">
      <t>リヨウ</t>
    </rPh>
    <rPh sb="36" eb="37">
      <t>クワ</t>
    </rPh>
    <rPh sb="39" eb="41">
      <t>キンリン</t>
    </rPh>
    <rPh sb="42" eb="46">
      <t>ショウギョウシセツ</t>
    </rPh>
    <rPh sb="47" eb="51">
      <t>シュウヘンジュウミン</t>
    </rPh>
    <rPh sb="52" eb="55">
      <t>リヨウトウ</t>
    </rPh>
    <rPh sb="56" eb="59">
      <t>タダンタイ</t>
    </rPh>
    <rPh sb="60" eb="62">
      <t>ヘイキン</t>
    </rPh>
    <rPh sb="63" eb="64">
      <t>クラ</t>
    </rPh>
    <rPh sb="66" eb="69">
      <t>カドウリツ</t>
    </rPh>
    <rPh sb="70" eb="71">
      <t>タカ</t>
    </rPh>
    <rPh sb="72" eb="74">
      <t>スイジュン</t>
    </rPh>
    <rPh sb="75" eb="77">
      <t>スイイ</t>
    </rPh>
    <rPh sb="82" eb="84">
      <t>ヘイセイ</t>
    </rPh>
    <rPh sb="86" eb="88">
      <t>ネンド</t>
    </rPh>
    <rPh sb="90" eb="92">
      <t>ジッシ</t>
    </rPh>
    <rPh sb="98" eb="100">
      <t>オキ</t>
    </rPh>
    <rPh sb="101" eb="103">
      <t>シマチョウ</t>
    </rPh>
    <rPh sb="103" eb="105">
      <t>コウロ</t>
    </rPh>
    <rPh sb="106" eb="108">
      <t>コウクウ</t>
    </rPh>
    <rPh sb="108" eb="109">
      <t>ロ</t>
    </rPh>
    <rPh sb="109" eb="113">
      <t>リョカクウンチン</t>
    </rPh>
    <rPh sb="113" eb="117">
      <t>ジョセイジギョウ</t>
    </rPh>
    <rPh sb="119" eb="121">
      <t>コウカ</t>
    </rPh>
    <rPh sb="125" eb="128">
      <t>カドウリツ</t>
    </rPh>
    <rPh sb="129" eb="131">
      <t>ゾウカ</t>
    </rPh>
    <rPh sb="131" eb="133">
      <t>ケイコウ</t>
    </rPh>
    <rPh sb="139" eb="141">
      <t>レイワ</t>
    </rPh>
    <rPh sb="142" eb="143">
      <t>ネン</t>
    </rPh>
    <rPh sb="143" eb="144">
      <t>ド</t>
    </rPh>
    <rPh sb="148" eb="149">
      <t>ワザワイ</t>
    </rPh>
    <rPh sb="150" eb="152">
      <t>エイキョウ</t>
    </rPh>
    <rPh sb="155" eb="156">
      <t>オオ</t>
    </rPh>
    <rPh sb="158" eb="160">
      <t>テイカ</t>
    </rPh>
    <rPh sb="165" eb="167">
      <t>ジタイ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</si>
</sst>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265.3</c:v>
                </c:pt>
                <c:pt idx="1">
                  <c:v>282</c:v>
                </c:pt>
                <c:pt idx="2">
                  <c:v>280</c:v>
                </c:pt>
                <c:pt idx="3">
                  <c:v>326</c:v>
                </c:pt>
                <c:pt idx="4">
                  <c:v>141.9</c:v>
                </c:pt>
              </c:numCache>
            </c:numRef>
          </c:val>
          <c:extLst>
            <c:ext xmlns:c16="http://schemas.microsoft.com/office/drawing/2014/chart" uri="{C3380CC4-5D6E-409C-BE32-E72D297353CC}">
              <c16:uniqueId val="{00000000-138E-491B-A1E0-FB2813F6424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138E-491B-A1E0-FB2813F6424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6D-4CFD-88E5-96B35A71C90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986D-4CFD-88E5-96B35A71C90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705-4B47-B8D4-40E2525E40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05-4B47-B8D4-40E2525E40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F9B-475C-84C1-77CE1F5729D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F9B-475C-84C1-77CE1F5729D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75-4EF5-B237-85AF73A4E35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9F75-4EF5-B237-85AF73A4E35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2F4-42B0-B51A-6F31D72C290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D2F4-42B0-B51A-6F31D72C290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187.3</c:v>
                </c:pt>
                <c:pt idx="1">
                  <c:v>201.5</c:v>
                </c:pt>
                <c:pt idx="2">
                  <c:v>206</c:v>
                </c:pt>
                <c:pt idx="3">
                  <c:v>263.39999999999998</c:v>
                </c:pt>
                <c:pt idx="4">
                  <c:v>167.2</c:v>
                </c:pt>
              </c:numCache>
            </c:numRef>
          </c:val>
          <c:extLst>
            <c:ext xmlns:c16="http://schemas.microsoft.com/office/drawing/2014/chart" uri="{C3380CC4-5D6E-409C-BE32-E72D297353CC}">
              <c16:uniqueId val="{00000000-F0AE-4A20-A075-269000F751B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F0AE-4A20-A075-269000F751B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62.3</c:v>
                </c:pt>
                <c:pt idx="1">
                  <c:v>65</c:v>
                </c:pt>
                <c:pt idx="2">
                  <c:v>64</c:v>
                </c:pt>
                <c:pt idx="3">
                  <c:v>69</c:v>
                </c:pt>
                <c:pt idx="4">
                  <c:v>46.4</c:v>
                </c:pt>
              </c:numCache>
            </c:numRef>
          </c:val>
          <c:extLst>
            <c:ext xmlns:c16="http://schemas.microsoft.com/office/drawing/2014/chart" uri="{C3380CC4-5D6E-409C-BE32-E72D297353CC}">
              <c16:uniqueId val="{00000000-28CA-415B-9C07-0E990D56ED6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28CA-415B-9C07-0E990D56ED6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7440</c:v>
                </c:pt>
                <c:pt idx="1">
                  <c:v>8202</c:v>
                </c:pt>
                <c:pt idx="2">
                  <c:v>8253</c:v>
                </c:pt>
                <c:pt idx="3">
                  <c:v>10646</c:v>
                </c:pt>
                <c:pt idx="4">
                  <c:v>4845</c:v>
                </c:pt>
              </c:numCache>
            </c:numRef>
          </c:val>
          <c:extLst>
            <c:ext xmlns:c16="http://schemas.microsoft.com/office/drawing/2014/chart" uri="{C3380CC4-5D6E-409C-BE32-E72D297353CC}">
              <c16:uniqueId val="{00000000-0294-421B-980C-5DBCF0FBA0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0294-421B-980C-5DBCF0FBA0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6"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島根県隠岐の島町　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148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134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160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265.3</v>
      </c>
      <c r="V31" s="110"/>
      <c r="W31" s="110"/>
      <c r="X31" s="110"/>
      <c r="Y31" s="110"/>
      <c r="Z31" s="110"/>
      <c r="AA31" s="110"/>
      <c r="AB31" s="110"/>
      <c r="AC31" s="110"/>
      <c r="AD31" s="110"/>
      <c r="AE31" s="110"/>
      <c r="AF31" s="110"/>
      <c r="AG31" s="110"/>
      <c r="AH31" s="110"/>
      <c r="AI31" s="110"/>
      <c r="AJ31" s="110"/>
      <c r="AK31" s="110"/>
      <c r="AL31" s="110"/>
      <c r="AM31" s="110"/>
      <c r="AN31" s="110">
        <f>データ!Z7</f>
        <v>282</v>
      </c>
      <c r="AO31" s="110"/>
      <c r="AP31" s="110"/>
      <c r="AQ31" s="110"/>
      <c r="AR31" s="110"/>
      <c r="AS31" s="110"/>
      <c r="AT31" s="110"/>
      <c r="AU31" s="110"/>
      <c r="AV31" s="110"/>
      <c r="AW31" s="110"/>
      <c r="AX31" s="110"/>
      <c r="AY31" s="110"/>
      <c r="AZ31" s="110"/>
      <c r="BA31" s="110"/>
      <c r="BB31" s="110"/>
      <c r="BC31" s="110"/>
      <c r="BD31" s="110"/>
      <c r="BE31" s="110"/>
      <c r="BF31" s="110"/>
      <c r="BG31" s="110">
        <f>データ!AA7</f>
        <v>280</v>
      </c>
      <c r="BH31" s="110"/>
      <c r="BI31" s="110"/>
      <c r="BJ31" s="110"/>
      <c r="BK31" s="110"/>
      <c r="BL31" s="110"/>
      <c r="BM31" s="110"/>
      <c r="BN31" s="110"/>
      <c r="BO31" s="110"/>
      <c r="BP31" s="110"/>
      <c r="BQ31" s="110"/>
      <c r="BR31" s="110"/>
      <c r="BS31" s="110"/>
      <c r="BT31" s="110"/>
      <c r="BU31" s="110"/>
      <c r="BV31" s="110"/>
      <c r="BW31" s="110"/>
      <c r="BX31" s="110"/>
      <c r="BY31" s="110"/>
      <c r="BZ31" s="110">
        <f>データ!AB7</f>
        <v>326</v>
      </c>
      <c r="CA31" s="110"/>
      <c r="CB31" s="110"/>
      <c r="CC31" s="110"/>
      <c r="CD31" s="110"/>
      <c r="CE31" s="110"/>
      <c r="CF31" s="110"/>
      <c r="CG31" s="110"/>
      <c r="CH31" s="110"/>
      <c r="CI31" s="110"/>
      <c r="CJ31" s="110"/>
      <c r="CK31" s="110"/>
      <c r="CL31" s="110"/>
      <c r="CM31" s="110"/>
      <c r="CN31" s="110"/>
      <c r="CO31" s="110"/>
      <c r="CP31" s="110"/>
      <c r="CQ31" s="110"/>
      <c r="CR31" s="110"/>
      <c r="CS31" s="110">
        <f>データ!AC7</f>
        <v>141.9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187.3</v>
      </c>
      <c r="JD31" s="81"/>
      <c r="JE31" s="81"/>
      <c r="JF31" s="81"/>
      <c r="JG31" s="81"/>
      <c r="JH31" s="81"/>
      <c r="JI31" s="81"/>
      <c r="JJ31" s="81"/>
      <c r="JK31" s="81"/>
      <c r="JL31" s="81"/>
      <c r="JM31" s="81"/>
      <c r="JN31" s="81"/>
      <c r="JO31" s="81"/>
      <c r="JP31" s="81"/>
      <c r="JQ31" s="81"/>
      <c r="JR31" s="81"/>
      <c r="JS31" s="81"/>
      <c r="JT31" s="81"/>
      <c r="JU31" s="82"/>
      <c r="JV31" s="80">
        <f>データ!DL7</f>
        <v>201.5</v>
      </c>
      <c r="JW31" s="81"/>
      <c r="JX31" s="81"/>
      <c r="JY31" s="81"/>
      <c r="JZ31" s="81"/>
      <c r="KA31" s="81"/>
      <c r="KB31" s="81"/>
      <c r="KC31" s="81"/>
      <c r="KD31" s="81"/>
      <c r="KE31" s="81"/>
      <c r="KF31" s="81"/>
      <c r="KG31" s="81"/>
      <c r="KH31" s="81"/>
      <c r="KI31" s="81"/>
      <c r="KJ31" s="81"/>
      <c r="KK31" s="81"/>
      <c r="KL31" s="81"/>
      <c r="KM31" s="81"/>
      <c r="KN31" s="82"/>
      <c r="KO31" s="80">
        <f>データ!DM7</f>
        <v>206</v>
      </c>
      <c r="KP31" s="81"/>
      <c r="KQ31" s="81"/>
      <c r="KR31" s="81"/>
      <c r="KS31" s="81"/>
      <c r="KT31" s="81"/>
      <c r="KU31" s="81"/>
      <c r="KV31" s="81"/>
      <c r="KW31" s="81"/>
      <c r="KX31" s="81"/>
      <c r="KY31" s="81"/>
      <c r="KZ31" s="81"/>
      <c r="LA31" s="81"/>
      <c r="LB31" s="81"/>
      <c r="LC31" s="81"/>
      <c r="LD31" s="81"/>
      <c r="LE31" s="81"/>
      <c r="LF31" s="81"/>
      <c r="LG31" s="82"/>
      <c r="LH31" s="80">
        <f>データ!DN7</f>
        <v>263.39999999999998</v>
      </c>
      <c r="LI31" s="81"/>
      <c r="LJ31" s="81"/>
      <c r="LK31" s="81"/>
      <c r="LL31" s="81"/>
      <c r="LM31" s="81"/>
      <c r="LN31" s="81"/>
      <c r="LO31" s="81"/>
      <c r="LP31" s="81"/>
      <c r="LQ31" s="81"/>
      <c r="LR31" s="81"/>
      <c r="LS31" s="81"/>
      <c r="LT31" s="81"/>
      <c r="LU31" s="81"/>
      <c r="LV31" s="81"/>
      <c r="LW31" s="81"/>
      <c r="LX31" s="81"/>
      <c r="LY31" s="81"/>
      <c r="LZ31" s="82"/>
      <c r="MA31" s="80">
        <f>データ!DO7</f>
        <v>167.2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177.7</v>
      </c>
      <c r="V32" s="110"/>
      <c r="W32" s="110"/>
      <c r="X32" s="110"/>
      <c r="Y32" s="110"/>
      <c r="Z32" s="110"/>
      <c r="AA32" s="110"/>
      <c r="AB32" s="110"/>
      <c r="AC32" s="110"/>
      <c r="AD32" s="110"/>
      <c r="AE32" s="110"/>
      <c r="AF32" s="110"/>
      <c r="AG32" s="110"/>
      <c r="AH32" s="110"/>
      <c r="AI32" s="110"/>
      <c r="AJ32" s="110"/>
      <c r="AK32" s="110"/>
      <c r="AL32" s="110"/>
      <c r="AM32" s="110"/>
      <c r="AN32" s="110">
        <f>データ!AE7</f>
        <v>216.2</v>
      </c>
      <c r="AO32" s="110"/>
      <c r="AP32" s="110"/>
      <c r="AQ32" s="110"/>
      <c r="AR32" s="110"/>
      <c r="AS32" s="110"/>
      <c r="AT32" s="110"/>
      <c r="AU32" s="110"/>
      <c r="AV32" s="110"/>
      <c r="AW32" s="110"/>
      <c r="AX32" s="110"/>
      <c r="AY32" s="110"/>
      <c r="AZ32" s="110"/>
      <c r="BA32" s="110"/>
      <c r="BB32" s="110"/>
      <c r="BC32" s="110"/>
      <c r="BD32" s="110"/>
      <c r="BE32" s="110"/>
      <c r="BF32" s="110"/>
      <c r="BG32" s="110">
        <f>データ!AF7</f>
        <v>238.9</v>
      </c>
      <c r="BH32" s="110"/>
      <c r="BI32" s="110"/>
      <c r="BJ32" s="110"/>
      <c r="BK32" s="110"/>
      <c r="BL32" s="110"/>
      <c r="BM32" s="110"/>
      <c r="BN32" s="110"/>
      <c r="BO32" s="110"/>
      <c r="BP32" s="110"/>
      <c r="BQ32" s="110"/>
      <c r="BR32" s="110"/>
      <c r="BS32" s="110"/>
      <c r="BT32" s="110"/>
      <c r="BU32" s="110"/>
      <c r="BV32" s="110"/>
      <c r="BW32" s="110"/>
      <c r="BX32" s="110"/>
      <c r="BY32" s="110"/>
      <c r="BZ32" s="110">
        <f>データ!AG7</f>
        <v>238.5</v>
      </c>
      <c r="CA32" s="110"/>
      <c r="CB32" s="110"/>
      <c r="CC32" s="110"/>
      <c r="CD32" s="110"/>
      <c r="CE32" s="110"/>
      <c r="CF32" s="110"/>
      <c r="CG32" s="110"/>
      <c r="CH32" s="110"/>
      <c r="CI32" s="110"/>
      <c r="CJ32" s="110"/>
      <c r="CK32" s="110"/>
      <c r="CL32" s="110"/>
      <c r="CM32" s="110"/>
      <c r="CN32" s="110"/>
      <c r="CO32" s="110"/>
      <c r="CP32" s="110"/>
      <c r="CQ32" s="110"/>
      <c r="CR32" s="110"/>
      <c r="CS32" s="110">
        <f>データ!AH7</f>
        <v>164.9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3.4</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3.5</v>
      </c>
      <c r="FY32" s="110"/>
      <c r="FZ32" s="110"/>
      <c r="GA32" s="110"/>
      <c r="GB32" s="110"/>
      <c r="GC32" s="110"/>
      <c r="GD32" s="110"/>
      <c r="GE32" s="110"/>
      <c r="GF32" s="110"/>
      <c r="GG32" s="110"/>
      <c r="GH32" s="110"/>
      <c r="GI32" s="110"/>
      <c r="GJ32" s="110"/>
      <c r="GK32" s="110"/>
      <c r="GL32" s="110"/>
      <c r="GM32" s="110"/>
      <c r="GN32" s="110"/>
      <c r="GO32" s="110"/>
      <c r="GP32" s="110"/>
      <c r="GQ32" s="110">
        <f>データ!AR7</f>
        <v>1.8</v>
      </c>
      <c r="GR32" s="110"/>
      <c r="GS32" s="110"/>
      <c r="GT32" s="110"/>
      <c r="GU32" s="110"/>
      <c r="GV32" s="110"/>
      <c r="GW32" s="110"/>
      <c r="GX32" s="110"/>
      <c r="GY32" s="110"/>
      <c r="GZ32" s="110"/>
      <c r="HA32" s="110"/>
      <c r="HB32" s="110"/>
      <c r="HC32" s="110"/>
      <c r="HD32" s="110"/>
      <c r="HE32" s="110"/>
      <c r="HF32" s="110"/>
      <c r="HG32" s="110"/>
      <c r="HH32" s="110"/>
      <c r="HI32" s="110"/>
      <c r="HJ32" s="110">
        <f>データ!AS7</f>
        <v>9.9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155.19999999999999</v>
      </c>
      <c r="JD32" s="81"/>
      <c r="JE32" s="81"/>
      <c r="JF32" s="81"/>
      <c r="JG32" s="81"/>
      <c r="JH32" s="81"/>
      <c r="JI32" s="81"/>
      <c r="JJ32" s="81"/>
      <c r="JK32" s="81"/>
      <c r="JL32" s="81"/>
      <c r="JM32" s="81"/>
      <c r="JN32" s="81"/>
      <c r="JO32" s="81"/>
      <c r="JP32" s="81"/>
      <c r="JQ32" s="81"/>
      <c r="JR32" s="81"/>
      <c r="JS32" s="81"/>
      <c r="JT32" s="81"/>
      <c r="JU32" s="82"/>
      <c r="JV32" s="80">
        <f>データ!DQ7</f>
        <v>166.3</v>
      </c>
      <c r="JW32" s="81"/>
      <c r="JX32" s="81"/>
      <c r="JY32" s="81"/>
      <c r="JZ32" s="81"/>
      <c r="KA32" s="81"/>
      <c r="KB32" s="81"/>
      <c r="KC32" s="81"/>
      <c r="KD32" s="81"/>
      <c r="KE32" s="81"/>
      <c r="KF32" s="81"/>
      <c r="KG32" s="81"/>
      <c r="KH32" s="81"/>
      <c r="KI32" s="81"/>
      <c r="KJ32" s="81"/>
      <c r="KK32" s="81"/>
      <c r="KL32" s="81"/>
      <c r="KM32" s="81"/>
      <c r="KN32" s="82"/>
      <c r="KO32" s="80">
        <f>データ!DR7</f>
        <v>165.5</v>
      </c>
      <c r="KP32" s="81"/>
      <c r="KQ32" s="81"/>
      <c r="KR32" s="81"/>
      <c r="KS32" s="81"/>
      <c r="KT32" s="81"/>
      <c r="KU32" s="81"/>
      <c r="KV32" s="81"/>
      <c r="KW32" s="81"/>
      <c r="KX32" s="81"/>
      <c r="KY32" s="81"/>
      <c r="KZ32" s="81"/>
      <c r="LA32" s="81"/>
      <c r="LB32" s="81"/>
      <c r="LC32" s="81"/>
      <c r="LD32" s="81"/>
      <c r="LE32" s="81"/>
      <c r="LF32" s="81"/>
      <c r="LG32" s="82"/>
      <c r="LH32" s="80">
        <f>データ!DS7</f>
        <v>168.9</v>
      </c>
      <c r="LI32" s="81"/>
      <c r="LJ32" s="81"/>
      <c r="LK32" s="81"/>
      <c r="LL32" s="81"/>
      <c r="LM32" s="81"/>
      <c r="LN32" s="81"/>
      <c r="LO32" s="81"/>
      <c r="LP32" s="81"/>
      <c r="LQ32" s="81"/>
      <c r="LR32" s="81"/>
      <c r="LS32" s="81"/>
      <c r="LT32" s="81"/>
      <c r="LU32" s="81"/>
      <c r="LV32" s="81"/>
      <c r="LW32" s="81"/>
      <c r="LX32" s="81"/>
      <c r="LY32" s="81"/>
      <c r="LZ32" s="82"/>
      <c r="MA32" s="80">
        <f>データ!DT7</f>
        <v>140.30000000000001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158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161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62.3</v>
      </c>
      <c r="EM52" s="110"/>
      <c r="EN52" s="110"/>
      <c r="EO52" s="110"/>
      <c r="EP52" s="110"/>
      <c r="EQ52" s="110"/>
      <c r="ER52" s="110"/>
      <c r="ES52" s="110"/>
      <c r="ET52" s="110"/>
      <c r="EU52" s="110"/>
      <c r="EV52" s="110"/>
      <c r="EW52" s="110"/>
      <c r="EX52" s="110"/>
      <c r="EY52" s="110"/>
      <c r="EZ52" s="110"/>
      <c r="FA52" s="110"/>
      <c r="FB52" s="110"/>
      <c r="FC52" s="110"/>
      <c r="FD52" s="110"/>
      <c r="FE52" s="110">
        <f>データ!BG7</f>
        <v>65</v>
      </c>
      <c r="FF52" s="110"/>
      <c r="FG52" s="110"/>
      <c r="FH52" s="110"/>
      <c r="FI52" s="110"/>
      <c r="FJ52" s="110"/>
      <c r="FK52" s="110"/>
      <c r="FL52" s="110"/>
      <c r="FM52" s="110"/>
      <c r="FN52" s="110"/>
      <c r="FO52" s="110"/>
      <c r="FP52" s="110"/>
      <c r="FQ52" s="110"/>
      <c r="FR52" s="110"/>
      <c r="FS52" s="110"/>
      <c r="FT52" s="110"/>
      <c r="FU52" s="110"/>
      <c r="FV52" s="110"/>
      <c r="FW52" s="110"/>
      <c r="FX52" s="110">
        <f>データ!BH7</f>
        <v>64</v>
      </c>
      <c r="FY52" s="110"/>
      <c r="FZ52" s="110"/>
      <c r="GA52" s="110"/>
      <c r="GB52" s="110"/>
      <c r="GC52" s="110"/>
      <c r="GD52" s="110"/>
      <c r="GE52" s="110"/>
      <c r="GF52" s="110"/>
      <c r="GG52" s="110"/>
      <c r="GH52" s="110"/>
      <c r="GI52" s="110"/>
      <c r="GJ52" s="110"/>
      <c r="GK52" s="110"/>
      <c r="GL52" s="110"/>
      <c r="GM52" s="110"/>
      <c r="GN52" s="110"/>
      <c r="GO52" s="110"/>
      <c r="GP52" s="110"/>
      <c r="GQ52" s="110">
        <f>データ!BI7</f>
        <v>69</v>
      </c>
      <c r="GR52" s="110"/>
      <c r="GS52" s="110"/>
      <c r="GT52" s="110"/>
      <c r="GU52" s="110"/>
      <c r="GV52" s="110"/>
      <c r="GW52" s="110"/>
      <c r="GX52" s="110"/>
      <c r="GY52" s="110"/>
      <c r="GZ52" s="110"/>
      <c r="HA52" s="110"/>
      <c r="HB52" s="110"/>
      <c r="HC52" s="110"/>
      <c r="HD52" s="110"/>
      <c r="HE52" s="110"/>
      <c r="HF52" s="110"/>
      <c r="HG52" s="110"/>
      <c r="HH52" s="110"/>
      <c r="HI52" s="110"/>
      <c r="HJ52" s="110">
        <f>データ!BJ7</f>
        <v>46.4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7440</v>
      </c>
      <c r="JD52" s="106"/>
      <c r="JE52" s="106"/>
      <c r="JF52" s="106"/>
      <c r="JG52" s="106"/>
      <c r="JH52" s="106"/>
      <c r="JI52" s="106"/>
      <c r="JJ52" s="106"/>
      <c r="JK52" s="106"/>
      <c r="JL52" s="106"/>
      <c r="JM52" s="106"/>
      <c r="JN52" s="106"/>
      <c r="JO52" s="106"/>
      <c r="JP52" s="106"/>
      <c r="JQ52" s="106"/>
      <c r="JR52" s="106"/>
      <c r="JS52" s="106"/>
      <c r="JT52" s="106"/>
      <c r="JU52" s="106"/>
      <c r="JV52" s="106">
        <f>データ!BR7</f>
        <v>8202</v>
      </c>
      <c r="JW52" s="106"/>
      <c r="JX52" s="106"/>
      <c r="JY52" s="106"/>
      <c r="JZ52" s="106"/>
      <c r="KA52" s="106"/>
      <c r="KB52" s="106"/>
      <c r="KC52" s="106"/>
      <c r="KD52" s="106"/>
      <c r="KE52" s="106"/>
      <c r="KF52" s="106"/>
      <c r="KG52" s="106"/>
      <c r="KH52" s="106"/>
      <c r="KI52" s="106"/>
      <c r="KJ52" s="106"/>
      <c r="KK52" s="106"/>
      <c r="KL52" s="106"/>
      <c r="KM52" s="106"/>
      <c r="KN52" s="106"/>
      <c r="KO52" s="106">
        <f>データ!BS7</f>
        <v>8253</v>
      </c>
      <c r="KP52" s="106"/>
      <c r="KQ52" s="106"/>
      <c r="KR52" s="106"/>
      <c r="KS52" s="106"/>
      <c r="KT52" s="106"/>
      <c r="KU52" s="106"/>
      <c r="KV52" s="106"/>
      <c r="KW52" s="106"/>
      <c r="KX52" s="106"/>
      <c r="KY52" s="106"/>
      <c r="KZ52" s="106"/>
      <c r="LA52" s="106"/>
      <c r="LB52" s="106"/>
      <c r="LC52" s="106"/>
      <c r="LD52" s="106"/>
      <c r="LE52" s="106"/>
      <c r="LF52" s="106"/>
      <c r="LG52" s="106"/>
      <c r="LH52" s="106">
        <f>データ!BT7</f>
        <v>10646</v>
      </c>
      <c r="LI52" s="106"/>
      <c r="LJ52" s="106"/>
      <c r="LK52" s="106"/>
      <c r="LL52" s="106"/>
      <c r="LM52" s="106"/>
      <c r="LN52" s="106"/>
      <c r="LO52" s="106"/>
      <c r="LP52" s="106"/>
      <c r="LQ52" s="106"/>
      <c r="LR52" s="106"/>
      <c r="LS52" s="106"/>
      <c r="LT52" s="106"/>
      <c r="LU52" s="106"/>
      <c r="LV52" s="106"/>
      <c r="LW52" s="106"/>
      <c r="LX52" s="106"/>
      <c r="LY52" s="106"/>
      <c r="LZ52" s="106"/>
      <c r="MA52" s="106">
        <f>データ!BU7</f>
        <v>4845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12</v>
      </c>
      <c r="AO53" s="106"/>
      <c r="AP53" s="106"/>
      <c r="AQ53" s="106"/>
      <c r="AR53" s="106"/>
      <c r="AS53" s="106"/>
      <c r="AT53" s="106"/>
      <c r="AU53" s="106"/>
      <c r="AV53" s="106"/>
      <c r="AW53" s="106"/>
      <c r="AX53" s="106"/>
      <c r="AY53" s="106"/>
      <c r="AZ53" s="106"/>
      <c r="BA53" s="106"/>
      <c r="BB53" s="106"/>
      <c r="BC53" s="106"/>
      <c r="BD53" s="106"/>
      <c r="BE53" s="106"/>
      <c r="BF53" s="106"/>
      <c r="BG53" s="106">
        <f>データ!BB7</f>
        <v>12</v>
      </c>
      <c r="BH53" s="106"/>
      <c r="BI53" s="106"/>
      <c r="BJ53" s="106"/>
      <c r="BK53" s="106"/>
      <c r="BL53" s="106"/>
      <c r="BM53" s="106"/>
      <c r="BN53" s="106"/>
      <c r="BO53" s="106"/>
      <c r="BP53" s="106"/>
      <c r="BQ53" s="106"/>
      <c r="BR53" s="106"/>
      <c r="BS53" s="106"/>
      <c r="BT53" s="106"/>
      <c r="BU53" s="106"/>
      <c r="BV53" s="106"/>
      <c r="BW53" s="106"/>
      <c r="BX53" s="106"/>
      <c r="BY53" s="106"/>
      <c r="BZ53" s="106">
        <f>データ!BC7</f>
        <v>7</v>
      </c>
      <c r="CA53" s="106"/>
      <c r="CB53" s="106"/>
      <c r="CC53" s="106"/>
      <c r="CD53" s="106"/>
      <c r="CE53" s="106"/>
      <c r="CF53" s="106"/>
      <c r="CG53" s="106"/>
      <c r="CH53" s="106"/>
      <c r="CI53" s="106"/>
      <c r="CJ53" s="106"/>
      <c r="CK53" s="106"/>
      <c r="CL53" s="106"/>
      <c r="CM53" s="106"/>
      <c r="CN53" s="106"/>
      <c r="CO53" s="106"/>
      <c r="CP53" s="106"/>
      <c r="CQ53" s="106"/>
      <c r="CR53" s="106"/>
      <c r="CS53" s="106">
        <f>データ!BD7</f>
        <v>255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37.9</v>
      </c>
      <c r="EM53" s="110"/>
      <c r="EN53" s="110"/>
      <c r="EO53" s="110"/>
      <c r="EP53" s="110"/>
      <c r="EQ53" s="110"/>
      <c r="ER53" s="110"/>
      <c r="ES53" s="110"/>
      <c r="ET53" s="110"/>
      <c r="EU53" s="110"/>
      <c r="EV53" s="110"/>
      <c r="EW53" s="110"/>
      <c r="EX53" s="110"/>
      <c r="EY53" s="110"/>
      <c r="EZ53" s="110"/>
      <c r="FA53" s="110"/>
      <c r="FB53" s="110"/>
      <c r="FC53" s="110"/>
      <c r="FD53" s="110"/>
      <c r="FE53" s="110">
        <f>データ!BL7</f>
        <v>43</v>
      </c>
      <c r="FF53" s="110"/>
      <c r="FG53" s="110"/>
      <c r="FH53" s="110"/>
      <c r="FI53" s="110"/>
      <c r="FJ53" s="110"/>
      <c r="FK53" s="110"/>
      <c r="FL53" s="110"/>
      <c r="FM53" s="110"/>
      <c r="FN53" s="110"/>
      <c r="FO53" s="110"/>
      <c r="FP53" s="110"/>
      <c r="FQ53" s="110"/>
      <c r="FR53" s="110"/>
      <c r="FS53" s="110"/>
      <c r="FT53" s="110"/>
      <c r="FU53" s="110"/>
      <c r="FV53" s="110"/>
      <c r="FW53" s="110"/>
      <c r="FX53" s="110">
        <f>データ!BM7</f>
        <v>47</v>
      </c>
      <c r="FY53" s="110"/>
      <c r="FZ53" s="110"/>
      <c r="GA53" s="110"/>
      <c r="GB53" s="110"/>
      <c r="GC53" s="110"/>
      <c r="GD53" s="110"/>
      <c r="GE53" s="110"/>
      <c r="GF53" s="110"/>
      <c r="GG53" s="110"/>
      <c r="GH53" s="110"/>
      <c r="GI53" s="110"/>
      <c r="GJ53" s="110"/>
      <c r="GK53" s="110"/>
      <c r="GL53" s="110"/>
      <c r="GM53" s="110"/>
      <c r="GN53" s="110"/>
      <c r="GO53" s="110"/>
      <c r="GP53" s="110"/>
      <c r="GQ53" s="110">
        <f>データ!BN7</f>
        <v>39.1</v>
      </c>
      <c r="GR53" s="110"/>
      <c r="GS53" s="110"/>
      <c r="GT53" s="110"/>
      <c r="GU53" s="110"/>
      <c r="GV53" s="110"/>
      <c r="GW53" s="110"/>
      <c r="GX53" s="110"/>
      <c r="GY53" s="110"/>
      <c r="GZ53" s="110"/>
      <c r="HA53" s="110"/>
      <c r="HB53" s="110"/>
      <c r="HC53" s="110"/>
      <c r="HD53" s="110"/>
      <c r="HE53" s="110"/>
      <c r="HF53" s="110"/>
      <c r="HG53" s="110"/>
      <c r="HH53" s="110"/>
      <c r="HI53" s="110"/>
      <c r="HJ53" s="110">
        <f>データ!BO7</f>
        <v>-15.9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26544</v>
      </c>
      <c r="JD53" s="106"/>
      <c r="JE53" s="106"/>
      <c r="JF53" s="106"/>
      <c r="JG53" s="106"/>
      <c r="JH53" s="106"/>
      <c r="JI53" s="106"/>
      <c r="JJ53" s="106"/>
      <c r="JK53" s="106"/>
      <c r="JL53" s="106"/>
      <c r="JM53" s="106"/>
      <c r="JN53" s="106"/>
      <c r="JO53" s="106"/>
      <c r="JP53" s="106"/>
      <c r="JQ53" s="106"/>
      <c r="JR53" s="106"/>
      <c r="JS53" s="106"/>
      <c r="JT53" s="106"/>
      <c r="JU53" s="106"/>
      <c r="JV53" s="106">
        <f>データ!BW7</f>
        <v>25867</v>
      </c>
      <c r="JW53" s="106"/>
      <c r="JX53" s="106"/>
      <c r="JY53" s="106"/>
      <c r="JZ53" s="106"/>
      <c r="KA53" s="106"/>
      <c r="KB53" s="106"/>
      <c r="KC53" s="106"/>
      <c r="KD53" s="106"/>
      <c r="KE53" s="106"/>
      <c r="KF53" s="106"/>
      <c r="KG53" s="106"/>
      <c r="KH53" s="106"/>
      <c r="KI53" s="106"/>
      <c r="KJ53" s="106"/>
      <c r="KK53" s="106"/>
      <c r="KL53" s="106"/>
      <c r="KM53" s="106"/>
      <c r="KN53" s="106"/>
      <c r="KO53" s="106">
        <f>データ!BX7</f>
        <v>29182</v>
      </c>
      <c r="KP53" s="106"/>
      <c r="KQ53" s="106"/>
      <c r="KR53" s="106"/>
      <c r="KS53" s="106"/>
      <c r="KT53" s="106"/>
      <c r="KU53" s="106"/>
      <c r="KV53" s="106"/>
      <c r="KW53" s="106"/>
      <c r="KX53" s="106"/>
      <c r="KY53" s="106"/>
      <c r="KZ53" s="106"/>
      <c r="LA53" s="106"/>
      <c r="LB53" s="106"/>
      <c r="LC53" s="106"/>
      <c r="LD53" s="106"/>
      <c r="LE53" s="106"/>
      <c r="LF53" s="106"/>
      <c r="LG53" s="106"/>
      <c r="LH53" s="106">
        <f>データ!BY7</f>
        <v>25664</v>
      </c>
      <c r="LI53" s="106"/>
      <c r="LJ53" s="106"/>
      <c r="LK53" s="106"/>
      <c r="LL53" s="106"/>
      <c r="LM53" s="106"/>
      <c r="LN53" s="106"/>
      <c r="LO53" s="106"/>
      <c r="LP53" s="106"/>
      <c r="LQ53" s="106"/>
      <c r="LR53" s="106"/>
      <c r="LS53" s="106"/>
      <c r="LT53" s="106"/>
      <c r="LU53" s="106"/>
      <c r="LV53" s="106"/>
      <c r="LW53" s="106"/>
      <c r="LX53" s="106"/>
      <c r="LY53" s="106"/>
      <c r="LZ53" s="106"/>
      <c r="MA53" s="106">
        <f>データ!BZ7</f>
        <v>13473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159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46078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134.19999999999999</v>
      </c>
      <c r="KB78" s="81"/>
      <c r="KC78" s="81"/>
      <c r="KD78" s="81"/>
      <c r="KE78" s="81"/>
      <c r="KF78" s="81"/>
      <c r="KG78" s="81"/>
      <c r="KH78" s="81"/>
      <c r="KI78" s="81"/>
      <c r="KJ78" s="81"/>
      <c r="KK78" s="81"/>
      <c r="KL78" s="81"/>
      <c r="KM78" s="81"/>
      <c r="KN78" s="81"/>
      <c r="KO78" s="82"/>
      <c r="KP78" s="80">
        <f>データ!DF7</f>
        <v>123.5</v>
      </c>
      <c r="KQ78" s="81"/>
      <c r="KR78" s="81"/>
      <c r="KS78" s="81"/>
      <c r="KT78" s="81"/>
      <c r="KU78" s="81"/>
      <c r="KV78" s="81"/>
      <c r="KW78" s="81"/>
      <c r="KX78" s="81"/>
      <c r="KY78" s="81"/>
      <c r="KZ78" s="81"/>
      <c r="LA78" s="81"/>
      <c r="LB78" s="81"/>
      <c r="LC78" s="81"/>
      <c r="LD78" s="82"/>
      <c r="LE78" s="80">
        <f>データ!DG7</f>
        <v>120.7</v>
      </c>
      <c r="LF78" s="81"/>
      <c r="LG78" s="81"/>
      <c r="LH78" s="81"/>
      <c r="LI78" s="81"/>
      <c r="LJ78" s="81"/>
      <c r="LK78" s="81"/>
      <c r="LL78" s="81"/>
      <c r="LM78" s="81"/>
      <c r="LN78" s="81"/>
      <c r="LO78" s="81"/>
      <c r="LP78" s="81"/>
      <c r="LQ78" s="81"/>
      <c r="LR78" s="81"/>
      <c r="LS78" s="82"/>
      <c r="LT78" s="80">
        <f>データ!DH7</f>
        <v>1646.4</v>
      </c>
      <c r="LU78" s="81"/>
      <c r="LV78" s="81"/>
      <c r="LW78" s="81"/>
      <c r="LX78" s="81"/>
      <c r="LY78" s="81"/>
      <c r="LZ78" s="81"/>
      <c r="MA78" s="81"/>
      <c r="MB78" s="81"/>
      <c r="MC78" s="81"/>
      <c r="MD78" s="81"/>
      <c r="ME78" s="81"/>
      <c r="MF78" s="81"/>
      <c r="MG78" s="81"/>
      <c r="MH78" s="82"/>
      <c r="MI78" s="80">
        <f>データ!DI7</f>
        <v>69.3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yxxNAhbeDgqijS264UKINWl4WIezxTC8mOyZbfD/dYbmimzik/qB2X//c0GJGfYIA39q9YBlruEgexlFlJ8Fg==" saltValue="KRrYaN5ksE08Dov4wlZVx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102</v>
      </c>
      <c r="AW5" s="59" t="s">
        <v>107</v>
      </c>
      <c r="AX5" s="59" t="s">
        <v>108</v>
      </c>
      <c r="AY5" s="59" t="s">
        <v>94</v>
      </c>
      <c r="AZ5" s="59" t="s">
        <v>95</v>
      </c>
      <c r="BA5" s="59" t="s">
        <v>96</v>
      </c>
      <c r="BB5" s="59" t="s">
        <v>97</v>
      </c>
      <c r="BC5" s="59" t="s">
        <v>98</v>
      </c>
      <c r="BD5" s="59" t="s">
        <v>99</v>
      </c>
      <c r="BE5" s="59" t="s">
        <v>100</v>
      </c>
      <c r="BF5" s="59" t="s">
        <v>109</v>
      </c>
      <c r="BG5" s="59" t="s">
        <v>110</v>
      </c>
      <c r="BH5" s="59" t="s">
        <v>111</v>
      </c>
      <c r="BI5" s="59" t="s">
        <v>112</v>
      </c>
      <c r="BJ5" s="59" t="s">
        <v>113</v>
      </c>
      <c r="BK5" s="59" t="s">
        <v>95</v>
      </c>
      <c r="BL5" s="59" t="s">
        <v>96</v>
      </c>
      <c r="BM5" s="59" t="s">
        <v>97</v>
      </c>
      <c r="BN5" s="59" t="s">
        <v>98</v>
      </c>
      <c r="BO5" s="59" t="s">
        <v>99</v>
      </c>
      <c r="BP5" s="59" t="s">
        <v>100</v>
      </c>
      <c r="BQ5" s="59" t="s">
        <v>109</v>
      </c>
      <c r="BR5" s="59" t="s">
        <v>114</v>
      </c>
      <c r="BS5" s="59" t="s">
        <v>115</v>
      </c>
      <c r="BT5" s="59" t="s">
        <v>116</v>
      </c>
      <c r="BU5" s="59" t="s">
        <v>117</v>
      </c>
      <c r="BV5" s="59" t="s">
        <v>95</v>
      </c>
      <c r="BW5" s="59" t="s">
        <v>96</v>
      </c>
      <c r="BX5" s="59" t="s">
        <v>97</v>
      </c>
      <c r="BY5" s="59" t="s">
        <v>98</v>
      </c>
      <c r="BZ5" s="59" t="s">
        <v>99</v>
      </c>
      <c r="CA5" s="59" t="s">
        <v>100</v>
      </c>
      <c r="CB5" s="59" t="s">
        <v>118</v>
      </c>
      <c r="CC5" s="59" t="s">
        <v>119</v>
      </c>
      <c r="CD5" s="59" t="s">
        <v>120</v>
      </c>
      <c r="CE5" s="59" t="s">
        <v>121</v>
      </c>
      <c r="CF5" s="59" t="s">
        <v>122</v>
      </c>
      <c r="CG5" s="59" t="s">
        <v>95</v>
      </c>
      <c r="CH5" s="59" t="s">
        <v>96</v>
      </c>
      <c r="CI5" s="59" t="s">
        <v>97</v>
      </c>
      <c r="CJ5" s="59" t="s">
        <v>98</v>
      </c>
      <c r="CK5" s="59" t="s">
        <v>99</v>
      </c>
      <c r="CL5" s="59" t="s">
        <v>100</v>
      </c>
      <c r="CM5" s="150"/>
      <c r="CN5" s="150"/>
      <c r="CO5" s="59" t="s">
        <v>90</v>
      </c>
      <c r="CP5" s="59" t="s">
        <v>123</v>
      </c>
      <c r="CQ5" s="59" t="s">
        <v>124</v>
      </c>
      <c r="CR5" s="59" t="s">
        <v>112</v>
      </c>
      <c r="CS5" s="59" t="s">
        <v>125</v>
      </c>
      <c r="CT5" s="59" t="s">
        <v>95</v>
      </c>
      <c r="CU5" s="59" t="s">
        <v>96</v>
      </c>
      <c r="CV5" s="59" t="s">
        <v>97</v>
      </c>
      <c r="CW5" s="59" t="s">
        <v>98</v>
      </c>
      <c r="CX5" s="59" t="s">
        <v>99</v>
      </c>
      <c r="CY5" s="59" t="s">
        <v>100</v>
      </c>
      <c r="CZ5" s="59" t="s">
        <v>126</v>
      </c>
      <c r="DA5" s="59" t="s">
        <v>91</v>
      </c>
      <c r="DB5" s="59" t="s">
        <v>127</v>
      </c>
      <c r="DC5" s="59" t="s">
        <v>128</v>
      </c>
      <c r="DD5" s="59" t="s">
        <v>129</v>
      </c>
      <c r="DE5" s="59" t="s">
        <v>95</v>
      </c>
      <c r="DF5" s="59" t="s">
        <v>96</v>
      </c>
      <c r="DG5" s="59" t="s">
        <v>97</v>
      </c>
      <c r="DH5" s="59" t="s">
        <v>98</v>
      </c>
      <c r="DI5" s="59" t="s">
        <v>99</v>
      </c>
      <c r="DJ5" s="59" t="s">
        <v>35</v>
      </c>
      <c r="DK5" s="59" t="s">
        <v>130</v>
      </c>
      <c r="DL5" s="59" t="s">
        <v>131</v>
      </c>
      <c r="DM5" s="59" t="s">
        <v>132</v>
      </c>
      <c r="DN5" s="59" t="s">
        <v>104</v>
      </c>
      <c r="DO5" s="59" t="s">
        <v>133</v>
      </c>
      <c r="DP5" s="59" t="s">
        <v>95</v>
      </c>
      <c r="DQ5" s="59" t="s">
        <v>96</v>
      </c>
      <c r="DR5" s="59" t="s">
        <v>97</v>
      </c>
      <c r="DS5" s="59" t="s">
        <v>98</v>
      </c>
      <c r="DT5" s="59" t="s">
        <v>99</v>
      </c>
      <c r="DU5" s="59" t="s">
        <v>100</v>
      </c>
    </row>
    <row r="6" spans="1:125" s="66" customFormat="1" x14ac:dyDescent="0.15">
      <c r="A6" s="49" t="s">
        <v>134</v>
      </c>
      <c r="B6" s="60">
        <f>B8</f>
        <v>2020</v>
      </c>
      <c r="C6" s="60">
        <f t="shared" ref="C6:X6" si="1">C8</f>
        <v>325287</v>
      </c>
      <c r="D6" s="60">
        <f t="shared" si="1"/>
        <v>47</v>
      </c>
      <c r="E6" s="60">
        <f t="shared" si="1"/>
        <v>14</v>
      </c>
      <c r="F6" s="60">
        <f t="shared" si="1"/>
        <v>0</v>
      </c>
      <c r="G6" s="60">
        <f t="shared" si="1"/>
        <v>2</v>
      </c>
      <c r="H6" s="60" t="str">
        <f>SUBSTITUTE(H8,"　","")</f>
        <v>島根県隠岐の島町</v>
      </c>
      <c r="I6" s="60" t="str">
        <f t="shared" si="1"/>
        <v>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27</v>
      </c>
      <c r="S6" s="62" t="str">
        <f t="shared" si="1"/>
        <v>公共施設</v>
      </c>
      <c r="T6" s="62" t="str">
        <f t="shared" si="1"/>
        <v>無</v>
      </c>
      <c r="U6" s="63">
        <f t="shared" si="1"/>
        <v>1503</v>
      </c>
      <c r="V6" s="63">
        <f t="shared" si="1"/>
        <v>134</v>
      </c>
      <c r="W6" s="63">
        <f t="shared" si="1"/>
        <v>100</v>
      </c>
      <c r="X6" s="62" t="str">
        <f t="shared" si="1"/>
        <v>代行制</v>
      </c>
      <c r="Y6" s="64">
        <f>IF(Y8="-",NA(),Y8)</f>
        <v>265.3</v>
      </c>
      <c r="Z6" s="64">
        <f t="shared" ref="Z6:AH6" si="2">IF(Z8="-",NA(),Z8)</f>
        <v>282</v>
      </c>
      <c r="AA6" s="64">
        <f t="shared" si="2"/>
        <v>280</v>
      </c>
      <c r="AB6" s="64">
        <f t="shared" si="2"/>
        <v>326</v>
      </c>
      <c r="AC6" s="64">
        <f t="shared" si="2"/>
        <v>141.9</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62.3</v>
      </c>
      <c r="BG6" s="64">
        <f t="shared" ref="BG6:BO6" si="5">IF(BG8="-",NA(),BG8)</f>
        <v>65</v>
      </c>
      <c r="BH6" s="64">
        <f t="shared" si="5"/>
        <v>64</v>
      </c>
      <c r="BI6" s="64">
        <f t="shared" si="5"/>
        <v>69</v>
      </c>
      <c r="BJ6" s="64">
        <f t="shared" si="5"/>
        <v>46.4</v>
      </c>
      <c r="BK6" s="64">
        <f t="shared" si="5"/>
        <v>37.9</v>
      </c>
      <c r="BL6" s="64">
        <f t="shared" si="5"/>
        <v>43</v>
      </c>
      <c r="BM6" s="64">
        <f t="shared" si="5"/>
        <v>47</v>
      </c>
      <c r="BN6" s="64">
        <f t="shared" si="5"/>
        <v>39.1</v>
      </c>
      <c r="BO6" s="64">
        <f t="shared" si="5"/>
        <v>-15.9</v>
      </c>
      <c r="BP6" s="61" t="str">
        <f>IF(BP8="-","",IF(BP8="-","【-】","【"&amp;SUBSTITUTE(TEXT(BP8,"#,##0.0"),"-","△")&amp;"】"))</f>
        <v>【△65.9】</v>
      </c>
      <c r="BQ6" s="65">
        <f>IF(BQ8="-",NA(),BQ8)</f>
        <v>7440</v>
      </c>
      <c r="BR6" s="65">
        <f t="shared" ref="BR6:BZ6" si="6">IF(BR8="-",NA(),BR8)</f>
        <v>8202</v>
      </c>
      <c r="BS6" s="65">
        <f t="shared" si="6"/>
        <v>8253</v>
      </c>
      <c r="BT6" s="65">
        <f t="shared" si="6"/>
        <v>10646</v>
      </c>
      <c r="BU6" s="65">
        <f t="shared" si="6"/>
        <v>4845</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135</v>
      </c>
      <c r="CM6" s="63">
        <f t="shared" ref="CM6:CN6" si="7">CM8</f>
        <v>0</v>
      </c>
      <c r="CN6" s="63">
        <f t="shared" si="7"/>
        <v>46078</v>
      </c>
      <c r="CO6" s="64"/>
      <c r="CP6" s="64"/>
      <c r="CQ6" s="64"/>
      <c r="CR6" s="64"/>
      <c r="CS6" s="64"/>
      <c r="CT6" s="64"/>
      <c r="CU6" s="64"/>
      <c r="CV6" s="64"/>
      <c r="CW6" s="64"/>
      <c r="CX6" s="64"/>
      <c r="CY6" s="61" t="s">
        <v>136</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187.3</v>
      </c>
      <c r="DL6" s="64">
        <f t="shared" ref="DL6:DT6" si="9">IF(DL8="-",NA(),DL8)</f>
        <v>201.5</v>
      </c>
      <c r="DM6" s="64">
        <f t="shared" si="9"/>
        <v>206</v>
      </c>
      <c r="DN6" s="64">
        <f t="shared" si="9"/>
        <v>263.39999999999998</v>
      </c>
      <c r="DO6" s="64">
        <f t="shared" si="9"/>
        <v>167.2</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137</v>
      </c>
      <c r="B7" s="60">
        <f t="shared" ref="B7:X7" si="10">B8</f>
        <v>2020</v>
      </c>
      <c r="C7" s="60">
        <f t="shared" si="10"/>
        <v>325287</v>
      </c>
      <c r="D7" s="60">
        <f t="shared" si="10"/>
        <v>47</v>
      </c>
      <c r="E7" s="60">
        <f t="shared" si="10"/>
        <v>14</v>
      </c>
      <c r="F7" s="60">
        <f t="shared" si="10"/>
        <v>0</v>
      </c>
      <c r="G7" s="60">
        <f t="shared" si="10"/>
        <v>2</v>
      </c>
      <c r="H7" s="60" t="str">
        <f t="shared" si="10"/>
        <v>島根県　隠岐の島町</v>
      </c>
      <c r="I7" s="60" t="str">
        <f t="shared" si="10"/>
        <v>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27</v>
      </c>
      <c r="S7" s="62" t="str">
        <f t="shared" si="10"/>
        <v>公共施設</v>
      </c>
      <c r="T7" s="62" t="str">
        <f t="shared" si="10"/>
        <v>無</v>
      </c>
      <c r="U7" s="63">
        <f t="shared" si="10"/>
        <v>1503</v>
      </c>
      <c r="V7" s="63">
        <f t="shared" si="10"/>
        <v>134</v>
      </c>
      <c r="W7" s="63">
        <f t="shared" si="10"/>
        <v>100</v>
      </c>
      <c r="X7" s="62" t="str">
        <f t="shared" si="10"/>
        <v>代行制</v>
      </c>
      <c r="Y7" s="64">
        <f>Y8</f>
        <v>265.3</v>
      </c>
      <c r="Z7" s="64">
        <f t="shared" ref="Z7:AH7" si="11">Z8</f>
        <v>282</v>
      </c>
      <c r="AA7" s="64">
        <f t="shared" si="11"/>
        <v>280</v>
      </c>
      <c r="AB7" s="64">
        <f t="shared" si="11"/>
        <v>326</v>
      </c>
      <c r="AC7" s="64">
        <f t="shared" si="11"/>
        <v>141.9</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62.3</v>
      </c>
      <c r="BG7" s="64">
        <f t="shared" ref="BG7:BO7" si="14">BG8</f>
        <v>65</v>
      </c>
      <c r="BH7" s="64">
        <f t="shared" si="14"/>
        <v>64</v>
      </c>
      <c r="BI7" s="64">
        <f t="shared" si="14"/>
        <v>69</v>
      </c>
      <c r="BJ7" s="64">
        <f t="shared" si="14"/>
        <v>46.4</v>
      </c>
      <c r="BK7" s="64">
        <f t="shared" si="14"/>
        <v>37.9</v>
      </c>
      <c r="BL7" s="64">
        <f t="shared" si="14"/>
        <v>43</v>
      </c>
      <c r="BM7" s="64">
        <f t="shared" si="14"/>
        <v>47</v>
      </c>
      <c r="BN7" s="64">
        <f t="shared" si="14"/>
        <v>39.1</v>
      </c>
      <c r="BO7" s="64">
        <f t="shared" si="14"/>
        <v>-15.9</v>
      </c>
      <c r="BP7" s="61"/>
      <c r="BQ7" s="65">
        <f>BQ8</f>
        <v>7440</v>
      </c>
      <c r="BR7" s="65">
        <f t="shared" ref="BR7:BZ7" si="15">BR8</f>
        <v>8202</v>
      </c>
      <c r="BS7" s="65">
        <f t="shared" si="15"/>
        <v>8253</v>
      </c>
      <c r="BT7" s="65">
        <f t="shared" si="15"/>
        <v>10646</v>
      </c>
      <c r="BU7" s="65">
        <f t="shared" si="15"/>
        <v>4845</v>
      </c>
      <c r="BV7" s="65">
        <f t="shared" si="15"/>
        <v>26544</v>
      </c>
      <c r="BW7" s="65">
        <f t="shared" si="15"/>
        <v>25867</v>
      </c>
      <c r="BX7" s="65">
        <f t="shared" si="15"/>
        <v>29182</v>
      </c>
      <c r="BY7" s="65">
        <f t="shared" si="15"/>
        <v>25664</v>
      </c>
      <c r="BZ7" s="65">
        <f t="shared" si="15"/>
        <v>13473</v>
      </c>
      <c r="CA7" s="63"/>
      <c r="CB7" s="64" t="s">
        <v>138</v>
      </c>
      <c r="CC7" s="64" t="s">
        <v>138</v>
      </c>
      <c r="CD7" s="64" t="s">
        <v>138</v>
      </c>
      <c r="CE7" s="64" t="s">
        <v>138</v>
      </c>
      <c r="CF7" s="64" t="s">
        <v>138</v>
      </c>
      <c r="CG7" s="64" t="s">
        <v>138</v>
      </c>
      <c r="CH7" s="64" t="s">
        <v>138</v>
      </c>
      <c r="CI7" s="64" t="s">
        <v>138</v>
      </c>
      <c r="CJ7" s="64" t="s">
        <v>138</v>
      </c>
      <c r="CK7" s="64" t="s">
        <v>139</v>
      </c>
      <c r="CL7" s="61"/>
      <c r="CM7" s="63">
        <f>CM8</f>
        <v>0</v>
      </c>
      <c r="CN7" s="63">
        <f>CN8</f>
        <v>46078</v>
      </c>
      <c r="CO7" s="64" t="s">
        <v>138</v>
      </c>
      <c r="CP7" s="64" t="s">
        <v>138</v>
      </c>
      <c r="CQ7" s="64" t="s">
        <v>138</v>
      </c>
      <c r="CR7" s="64" t="s">
        <v>138</v>
      </c>
      <c r="CS7" s="64" t="s">
        <v>138</v>
      </c>
      <c r="CT7" s="64" t="s">
        <v>138</v>
      </c>
      <c r="CU7" s="64" t="s">
        <v>138</v>
      </c>
      <c r="CV7" s="64" t="s">
        <v>138</v>
      </c>
      <c r="CW7" s="64" t="s">
        <v>138</v>
      </c>
      <c r="CX7" s="64" t="s">
        <v>139</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187.3</v>
      </c>
      <c r="DL7" s="64">
        <f t="shared" ref="DL7:DT7" si="17">DL8</f>
        <v>201.5</v>
      </c>
      <c r="DM7" s="64">
        <f t="shared" si="17"/>
        <v>206</v>
      </c>
      <c r="DN7" s="64">
        <f t="shared" si="17"/>
        <v>263.39999999999998</v>
      </c>
      <c r="DO7" s="64">
        <f t="shared" si="17"/>
        <v>167.2</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325287</v>
      </c>
      <c r="D8" s="67">
        <v>47</v>
      </c>
      <c r="E8" s="67">
        <v>14</v>
      </c>
      <c r="F8" s="67">
        <v>0</v>
      </c>
      <c r="G8" s="67">
        <v>2</v>
      </c>
      <c r="H8" s="67" t="s">
        <v>140</v>
      </c>
      <c r="I8" s="67" t="s">
        <v>141</v>
      </c>
      <c r="J8" s="67" t="s">
        <v>142</v>
      </c>
      <c r="K8" s="67" t="s">
        <v>143</v>
      </c>
      <c r="L8" s="67" t="s">
        <v>144</v>
      </c>
      <c r="M8" s="67" t="s">
        <v>145</v>
      </c>
      <c r="N8" s="67" t="s">
        <v>146</v>
      </c>
      <c r="O8" s="68" t="s">
        <v>147</v>
      </c>
      <c r="P8" s="69" t="s">
        <v>148</v>
      </c>
      <c r="Q8" s="69" t="s">
        <v>149</v>
      </c>
      <c r="R8" s="70">
        <v>27</v>
      </c>
      <c r="S8" s="69" t="s">
        <v>150</v>
      </c>
      <c r="T8" s="69" t="s">
        <v>151</v>
      </c>
      <c r="U8" s="70">
        <v>1503</v>
      </c>
      <c r="V8" s="70">
        <v>134</v>
      </c>
      <c r="W8" s="70">
        <v>100</v>
      </c>
      <c r="X8" s="69" t="s">
        <v>152</v>
      </c>
      <c r="Y8" s="71">
        <v>265.3</v>
      </c>
      <c r="Z8" s="71">
        <v>282</v>
      </c>
      <c r="AA8" s="71">
        <v>280</v>
      </c>
      <c r="AB8" s="71">
        <v>326</v>
      </c>
      <c r="AC8" s="71">
        <v>141.9</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62.3</v>
      </c>
      <c r="BG8" s="71">
        <v>65</v>
      </c>
      <c r="BH8" s="71">
        <v>64</v>
      </c>
      <c r="BI8" s="71">
        <v>69</v>
      </c>
      <c r="BJ8" s="71">
        <v>46.4</v>
      </c>
      <c r="BK8" s="71">
        <v>37.9</v>
      </c>
      <c r="BL8" s="71">
        <v>43</v>
      </c>
      <c r="BM8" s="71">
        <v>47</v>
      </c>
      <c r="BN8" s="71">
        <v>39.1</v>
      </c>
      <c r="BO8" s="71">
        <v>-15.9</v>
      </c>
      <c r="BP8" s="68">
        <v>-65.900000000000006</v>
      </c>
      <c r="BQ8" s="72">
        <v>7440</v>
      </c>
      <c r="BR8" s="72">
        <v>8202</v>
      </c>
      <c r="BS8" s="72">
        <v>8253</v>
      </c>
      <c r="BT8" s="73">
        <v>10646</v>
      </c>
      <c r="BU8" s="73">
        <v>4845</v>
      </c>
      <c r="BV8" s="72">
        <v>26544</v>
      </c>
      <c r="BW8" s="72">
        <v>25867</v>
      </c>
      <c r="BX8" s="72">
        <v>29182</v>
      </c>
      <c r="BY8" s="72">
        <v>25664</v>
      </c>
      <c r="BZ8" s="72">
        <v>13473</v>
      </c>
      <c r="CA8" s="70">
        <v>3932</v>
      </c>
      <c r="CB8" s="71" t="s">
        <v>144</v>
      </c>
      <c r="CC8" s="71" t="s">
        <v>144</v>
      </c>
      <c r="CD8" s="71" t="s">
        <v>144</v>
      </c>
      <c r="CE8" s="71" t="s">
        <v>144</v>
      </c>
      <c r="CF8" s="71" t="s">
        <v>144</v>
      </c>
      <c r="CG8" s="71" t="s">
        <v>144</v>
      </c>
      <c r="CH8" s="71" t="s">
        <v>144</v>
      </c>
      <c r="CI8" s="71" t="s">
        <v>144</v>
      </c>
      <c r="CJ8" s="71" t="s">
        <v>144</v>
      </c>
      <c r="CK8" s="71" t="s">
        <v>144</v>
      </c>
      <c r="CL8" s="68" t="s">
        <v>144</v>
      </c>
      <c r="CM8" s="70">
        <v>0</v>
      </c>
      <c r="CN8" s="70">
        <v>46078</v>
      </c>
      <c r="CO8" s="71" t="s">
        <v>144</v>
      </c>
      <c r="CP8" s="71" t="s">
        <v>144</v>
      </c>
      <c r="CQ8" s="71" t="s">
        <v>144</v>
      </c>
      <c r="CR8" s="71" t="s">
        <v>144</v>
      </c>
      <c r="CS8" s="71" t="s">
        <v>144</v>
      </c>
      <c r="CT8" s="71" t="s">
        <v>144</v>
      </c>
      <c r="CU8" s="71" t="s">
        <v>144</v>
      </c>
      <c r="CV8" s="71" t="s">
        <v>144</v>
      </c>
      <c r="CW8" s="71" t="s">
        <v>144</v>
      </c>
      <c r="CX8" s="71" t="s">
        <v>144</v>
      </c>
      <c r="CY8" s="68" t="s">
        <v>144</v>
      </c>
      <c r="CZ8" s="71">
        <v>0</v>
      </c>
      <c r="DA8" s="71">
        <v>0</v>
      </c>
      <c r="DB8" s="71">
        <v>0</v>
      </c>
      <c r="DC8" s="71">
        <v>0</v>
      </c>
      <c r="DD8" s="71">
        <v>0</v>
      </c>
      <c r="DE8" s="71">
        <v>134.19999999999999</v>
      </c>
      <c r="DF8" s="71">
        <v>123.5</v>
      </c>
      <c r="DG8" s="71">
        <v>120.7</v>
      </c>
      <c r="DH8" s="71">
        <v>1646.4</v>
      </c>
      <c r="DI8" s="71">
        <v>69.3</v>
      </c>
      <c r="DJ8" s="68">
        <v>183.4</v>
      </c>
      <c r="DK8" s="71">
        <v>187.3</v>
      </c>
      <c r="DL8" s="71">
        <v>201.5</v>
      </c>
      <c r="DM8" s="71">
        <v>206</v>
      </c>
      <c r="DN8" s="71">
        <v>263.39999999999998</v>
      </c>
      <c r="DO8" s="71">
        <v>167.2</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153</v>
      </c>
      <c r="C10" s="78" t="s">
        <v>154</v>
      </c>
      <c r="D10" s="78" t="s">
        <v>155</v>
      </c>
      <c r="E10" s="78" t="s">
        <v>156</v>
      </c>
      <c r="F10" s="78" t="s">
        <v>157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2022-02-20T07:12:01Z</cp:lastPrinted>
  <dcterms:created xsi:type="dcterms:W3CDTF">2021-12-17T06:06:29Z</dcterms:created>
  <dcterms:modified xsi:type="dcterms:W3CDTF">2022-02-20T07:12:02Z</dcterms:modified>
  <cp:category/>
</cp:coreProperties>
</file>