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wxkw0ih16t9yL6y+sxCsKeQqCZJgZl/qzuw4BPQa+BcWB2A+WnNncr3pktGP8aOz9aKoqOGUWADpigp6k2hqow==" workbookSaltValue="ZCzKJ0qRiFLtFsZFoml4pQ==" workbookSpinCount="100000" lockStructure="1"/>
  <bookViews>
    <workbookView xWindow="-105" yWindow="-105" windowWidth="23250" windowHeight="1257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51" i="4"/>
  <c r="LT76" i="4"/>
  <c r="LH30" i="4"/>
  <c r="GQ30" i="4"/>
  <c r="IE76" i="4"/>
  <c r="BZ51" i="4"/>
  <c r="BZ30" i="4"/>
  <c r="BG51" i="4"/>
  <c r="BG30" i="4"/>
  <c r="LE76" i="4"/>
  <c r="FX51" i="4"/>
  <c r="FX30" i="4"/>
  <c r="AV76" i="4"/>
  <c r="KO51" i="4"/>
  <c r="KO30" i="4"/>
  <c r="HP76" i="4"/>
  <c r="HA76" i="4"/>
  <c r="AN51" i="4"/>
  <c r="FE30" i="4"/>
  <c r="AN30" i="4"/>
  <c r="JV51" i="4"/>
  <c r="KP76" i="4"/>
  <c r="FE51" i="4"/>
  <c r="JV30" i="4"/>
  <c r="AG76" i="4"/>
  <c r="KA76" i="4"/>
  <c r="EL51" i="4"/>
  <c r="JC30" i="4"/>
  <c r="GL76" i="4"/>
  <c r="U51" i="4"/>
  <c r="EL30" i="4"/>
  <c r="R76" i="4"/>
  <c r="U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<sst xmlns="http://schemas.openxmlformats.org/spreadsheetml/2006/main" count="278" uniqueCount="141">
  <si>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</si>
  <si>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</si>
  <si>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</si>
  <si>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</si>
  <si>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</si>
  <si>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</si>
  <si>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</si>
  <si>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</si>
  <si>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</si>
  <si>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</si>
  <si>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</si>
  <si>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</si>
  <si>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</si>
  <si>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</si>
  <si>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</si>
  <si>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</si>
  <si>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</si>
  <si>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</si>
  <si>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</si>
  <si>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</si>
  <si>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</si>
  <si>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</si>
  <si>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</si>
  <si>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</si>
  <si>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</si>
  <si>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</si>
  <si>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</si>
  <si>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</si>
  <si>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</si>
  <si>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</si>
  <si>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</si>
  <si>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</si>
  <si>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</si>
  <si>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</si>
  <si>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</si>
  <si>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</si>
  <si>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</si>
  <si>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</si>
  <si>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</si>
  <si>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</si>
  <si>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</si>
  <si>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</si>
  <si>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</si>
  <si>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</si>
  <si>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</si>
  <si>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</si>
  <si>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</si>
  <si>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</si>
  <si>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</si>
  <si>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</si>
  <si>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</si>
  <si>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</si>
  <si>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</si>
  <si>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</si>
  <si>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</si>
  <si>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</si>
  <si>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</si>
  <si>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</si>
  <si>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</si>
  <si>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</si>
  <si>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</si>
  <si>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</si>
  <si>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</si>
  <si>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</si>
  <si>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</si>
  <si>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</si>
  <si>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</si>
  <si>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</si>
  <si>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</si>
  <si>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</si>
  <si>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</si>
  <si>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</si>
  <si>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</si>
  <si>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</si>
  <si>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</si>
  <si>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</si>
  <si>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</si>
  <si>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</si>
  <si>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</si>
  <si>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</si>
  <si>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</si>
  <si>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</si>
  <si>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</si>
  <si>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</si>
  <si>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</si>
  <si>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</si>
  <si>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</si>
  <si>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</si>
  <si>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</si>
  <si>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</si>
  <si>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</si>
  <si>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</si>
  <si>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</si>
  <si>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</si>
  <si>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</si>
  <si>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</si>
  <si>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</si>
  <si>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</si>
  <si>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</si>
  <si>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</si>
  <si>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</si>
  <si>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</si>
  <si>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</si>
  <si>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</si>
  <si>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</si>
  <si>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</si>
  <si>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</si>
  <si>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</si>
  <si>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</si>
  <si>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</si>
  <si>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当該値(N-1)</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</si>
  <si>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</si>
  <si>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</si>
  <si>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</si>
  <si>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</si>
  <si>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</si>
  <si>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</si>
  <si>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</si>
  <si>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</si>
  <si>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隠岐の島町</t>
  </si>
  <si>
    <t>西郷港埠頭第一駐車場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</si>
  <si>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</si>
  <si>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</si>
  <si>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</si>
  <si>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</si>
  <si>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</si>
  <si>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</si>
  <si>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</si>
  <si>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</si>
  <si>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</si>
  <si>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</si>
  <si>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</si>
  <si>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</si>
  <si>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</si>
  <si>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</si>
  <si>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</si>
  <si>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</si>
  <si>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上記１.のとおり、県有地を借り上げて駐車場を運営していることから資産等はない。</t>
    <rPh sb="1" eb="3">
      <t>ジョウキ</t>
    </rPh>
    <rPh sb="10" eb="13">
      <t>ケンユウチ</t>
    </rPh>
    <rPh sb="14" eb="15">
      <t>カ</t>
    </rPh>
    <rPh sb="16" eb="17">
      <t>ア</t>
    </rPh>
    <rPh sb="19" eb="22">
      <t>チュウシャジョウ</t>
    </rPh>
    <rPh sb="23" eb="25">
      <t>ウンエイ</t>
    </rPh>
    <rPh sb="33" eb="36">
      <t>シサントウ</t>
    </rPh>
    <phoneticPr fontId="5"/>
  </si>
  <si>
    <t>　西郷港埠頭第一駐車場は、令和2年度に改修が行われ収容台数を増やしている。現在はコロナ禍による旅行者及び帰省者の減少により稼働率の低下した状態だが、従来は収益の状況も良く、需要が高いため駐車場事業の継続は必要と認められる。今後の経営について、隠岐の島町駐車場整備事業経営戦略に記載の通り、指定管理者制度を継続し安定した駐車場経営を目指す。</t>
    <rPh sb="1" eb="3">
      <t>サイゴウ</t>
    </rPh>
    <rPh sb="3" eb="4">
      <t>ミナト</t>
    </rPh>
    <rPh sb="4" eb="6">
      <t>フトウ</t>
    </rPh>
    <rPh sb="6" eb="8">
      <t>ダイイチ</t>
    </rPh>
    <rPh sb="8" eb="11">
      <t>チュウシャジョウ</t>
    </rPh>
    <rPh sb="13" eb="15">
      <t>レイワ</t>
    </rPh>
    <rPh sb="16" eb="18">
      <t>ネンド</t>
    </rPh>
    <rPh sb="111" eb="113">
      <t>コンゴ</t>
    </rPh>
    <rPh sb="121" eb="123">
      <t>オキ</t>
    </rPh>
    <rPh sb="124" eb="126">
      <t>シマチョウ</t>
    </rPh>
    <rPh sb="126" eb="129">
      <t>チュウシャジョウ</t>
    </rPh>
    <rPh sb="129" eb="133">
      <t>セイビジギョウ</t>
    </rPh>
    <rPh sb="133" eb="137">
      <t>ケイエイセンリャク</t>
    </rPh>
    <rPh sb="138" eb="140">
      <t>キサイ</t>
    </rPh>
    <rPh sb="141" eb="142">
      <t>トオ</t>
    </rPh>
    <rPh sb="144" eb="151">
      <t>シテイカンリシャセイド</t>
    </rPh>
    <rPh sb="152" eb="154">
      <t>ケイゾク</t>
    </rPh>
    <rPh sb="155" eb="157">
      <t>アンテイ</t>
    </rPh>
    <rPh sb="159" eb="164">
      <t>チュウシャジョウケイエイ</t>
    </rPh>
    <rPh sb="165" eb="167">
      <t>メザ</t>
    </rPh>
    <phoneticPr fontId="5"/>
  </si>
  <si>
    <t>　西郷港埠頭第一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のないことから、他団体と比較して①収益的収支比率は低いものの、独立採算で運営できている。
※①収益的収支比率について、算定式分母の総費用が誤っていた為、本来は［R02は50％」となる。
※④売上高GOP比率について、算定式分子の営業費用が誤っていた為、本来は［R02は△86％」となる。</t>
    <rPh sb="1" eb="6">
      <t>サイゴウコウフトウ</t>
    </rPh>
    <rPh sb="6" eb="8">
      <t>ダイイチ</t>
    </rPh>
    <rPh sb="8" eb="11">
      <t>チュウシャジョウ</t>
    </rPh>
    <rPh sb="13" eb="15">
      <t>サイゴウ</t>
    </rPh>
    <rPh sb="15" eb="17">
      <t>ミナトナイ</t>
    </rPh>
    <rPh sb="18" eb="21">
      <t>チュウシャジョウ</t>
    </rPh>
    <rPh sb="22" eb="25">
      <t>ケンユウチ</t>
    </rPh>
    <rPh sb="27" eb="28">
      <t>カ</t>
    </rPh>
    <rPh sb="29" eb="30">
      <t>ア</t>
    </rPh>
    <rPh sb="32" eb="34">
      <t>ウンエイ</t>
    </rPh>
    <rPh sb="44" eb="46">
      <t>ウンエイ</t>
    </rPh>
    <rPh sb="47" eb="48">
      <t>カカ</t>
    </rPh>
    <rPh sb="49" eb="51">
      <t>ケイヒ</t>
    </rPh>
    <rPh sb="53" eb="56">
      <t>チュウシャジョウ</t>
    </rPh>
    <rPh sb="56" eb="58">
      <t>カンリ</t>
    </rPh>
    <rPh sb="59" eb="60">
      <t>カン</t>
    </rPh>
    <rPh sb="62" eb="67">
      <t>シテイカンリリョウ</t>
    </rPh>
    <rPh sb="68" eb="71">
      <t>ケンユウチ</t>
    </rPh>
    <rPh sb="72" eb="77">
      <t>カリアゲリョウ</t>
    </rPh>
    <rPh sb="78" eb="81">
      <t>カンリトウ</t>
    </rPh>
    <rPh sb="82" eb="85">
      <t>デンキリョウ</t>
    </rPh>
    <rPh sb="85" eb="88">
      <t>フタンキン</t>
    </rPh>
    <rPh sb="89" eb="93">
      <t>チュウシャジョウナイ</t>
    </rPh>
    <rPh sb="94" eb="97">
      <t>ショウシュウリ</t>
    </rPh>
    <rPh sb="98" eb="99">
      <t>カカ</t>
    </rPh>
    <rPh sb="100" eb="102">
      <t>ヒヨウ</t>
    </rPh>
    <rPh sb="108" eb="113">
      <t>リヨウリョウシュウニュウ</t>
    </rPh>
    <rPh sb="118" eb="120">
      <t>ケイヒ</t>
    </rPh>
    <rPh sb="121" eb="122">
      <t>マカナ</t>
    </rPh>
    <rPh sb="127" eb="128">
      <t>クワ</t>
    </rPh>
    <rPh sb="130" eb="132">
      <t>シセツ</t>
    </rPh>
    <rPh sb="133" eb="138">
      <t>コウシンヒヨウトウ</t>
    </rPh>
    <rPh sb="139" eb="141">
      <t>ザイゲン</t>
    </rPh>
    <rPh sb="142" eb="144">
      <t>カクホ</t>
    </rPh>
    <rPh sb="146" eb="148">
      <t>ヒツヨウ</t>
    </rPh>
    <rPh sb="156" eb="159">
      <t>タダンタイ</t>
    </rPh>
    <rPh sb="160" eb="162">
      <t>ヒカク</t>
    </rPh>
    <rPh sb="165" eb="168">
      <t>シュウエキテキ</t>
    </rPh>
    <rPh sb="168" eb="172">
      <t>シュウシヒリツ</t>
    </rPh>
    <rPh sb="173" eb="174">
      <t>ヒク</t>
    </rPh>
    <rPh sb="179" eb="183">
      <t>ドクリツサイサン</t>
    </rPh>
    <rPh sb="184" eb="186">
      <t>ウンエイ</t>
    </rPh>
    <rPh sb="195" eb="198">
      <t>シュウエキテキ</t>
    </rPh>
    <rPh sb="198" eb="202">
      <t>シュウシヒリツ</t>
    </rPh>
    <rPh sb="207" eb="210">
      <t>サンテイシキ</t>
    </rPh>
    <rPh sb="210" eb="212">
      <t>ブンボ</t>
    </rPh>
    <rPh sb="213" eb="216">
      <t>ソウヒヨウ</t>
    </rPh>
    <rPh sb="217" eb="218">
      <t>アヤマ</t>
    </rPh>
    <rPh sb="222" eb="223">
      <t>タメ</t>
    </rPh>
    <rPh sb="224" eb="226">
      <t>ホンライ</t>
    </rPh>
    <rPh sb="243" eb="246">
      <t>ウリアゲタカ</t>
    </rPh>
    <rPh sb="249" eb="251">
      <t>ヒリツ</t>
    </rPh>
    <rPh sb="256" eb="259">
      <t>サンテイシキ</t>
    </rPh>
    <rPh sb="259" eb="261">
      <t>ブンシ</t>
    </rPh>
    <rPh sb="262" eb="266">
      <t>エイギョウヒヨウ</t>
    </rPh>
    <rPh sb="267" eb="268">
      <t>アヤマ</t>
    </rPh>
    <rPh sb="272" eb="273">
      <t>タメ</t>
    </rPh>
    <phoneticPr fontId="5"/>
  </si>
  <si>
    <t>　西郷港内の駐車場であるため、隠岐汽船の利用者及びその送迎の為の利用がほとんどであり、繁忙期には満車となることが多い。そのため、他団体に比べ高い稼働率で推移していたが、令和2年度4月から、コロナ禍による「緊急事態宣言」が全国を対象として発令されたため移動制限・自粛により稼働が低下している。この状況は令和3年度も継続しており、コロナ禍収束まで現状の稼働率で推移するものと思われる。
※⑤EBITDAについて、算定式内の総費用が誤っていた為、本来は［R02は△2,916千円」となる。</t>
    <rPh sb="1" eb="4">
      <t>サイゴウミナト</t>
    </rPh>
    <rPh sb="4" eb="5">
      <t>ウチ</t>
    </rPh>
    <rPh sb="6" eb="9">
      <t>チュウシャジョウ</t>
    </rPh>
    <rPh sb="15" eb="19">
      <t>オキキセン</t>
    </rPh>
    <rPh sb="20" eb="23">
      <t>リヨウシャ</t>
    </rPh>
    <rPh sb="23" eb="24">
      <t>オヨ</t>
    </rPh>
    <rPh sb="27" eb="29">
      <t>ソウゲイ</t>
    </rPh>
    <rPh sb="30" eb="31">
      <t>タメ</t>
    </rPh>
    <rPh sb="32" eb="34">
      <t>リヨウ</t>
    </rPh>
    <rPh sb="43" eb="46">
      <t>ハンボウキ</t>
    </rPh>
    <rPh sb="48" eb="50">
      <t>マンシャ</t>
    </rPh>
    <rPh sb="56" eb="57">
      <t>オオ</t>
    </rPh>
    <rPh sb="64" eb="65">
      <t>タ</t>
    </rPh>
    <rPh sb="65" eb="67">
      <t>ダンタイ</t>
    </rPh>
    <rPh sb="68" eb="69">
      <t>クラ</t>
    </rPh>
    <rPh sb="70" eb="71">
      <t>タカ</t>
    </rPh>
    <rPh sb="72" eb="75">
      <t>カドウリツ</t>
    </rPh>
    <rPh sb="76" eb="78">
      <t>スイイ</t>
    </rPh>
    <rPh sb="84" eb="86">
      <t>レイワ</t>
    </rPh>
    <rPh sb="87" eb="89">
      <t>ネンド</t>
    </rPh>
    <rPh sb="90" eb="91">
      <t>ガツ</t>
    </rPh>
    <rPh sb="97" eb="98">
      <t>ワザワイ</t>
    </rPh>
    <rPh sb="102" eb="108">
      <t>キンキュウジタイセンゲン</t>
    </rPh>
    <rPh sb="110" eb="112">
      <t>ゼンコク</t>
    </rPh>
    <rPh sb="113" eb="115">
      <t>タイショウ</t>
    </rPh>
    <rPh sb="118" eb="120">
      <t>ハツレイ</t>
    </rPh>
    <rPh sb="125" eb="129">
      <t>イドウセイゲン</t>
    </rPh>
    <rPh sb="130" eb="132">
      <t>ジシュク</t>
    </rPh>
    <rPh sb="135" eb="137">
      <t>カドウ</t>
    </rPh>
    <rPh sb="138" eb="140">
      <t>テイカ</t>
    </rPh>
    <rPh sb="147" eb="149">
      <t>ジョウキョウ</t>
    </rPh>
    <rPh sb="150" eb="152">
      <t>レイワ</t>
    </rPh>
    <rPh sb="153" eb="155">
      <t>ネンド</t>
    </rPh>
    <rPh sb="156" eb="158">
      <t>ケイゾク</t>
    </rPh>
    <rPh sb="166" eb="167">
      <t>ワザワイ</t>
    </rPh>
    <rPh sb="167" eb="169">
      <t>シュウソク</t>
    </rPh>
    <rPh sb="171" eb="173">
      <t>ゲンジョウ</t>
    </rPh>
    <rPh sb="174" eb="177">
      <t>カドウリツ</t>
    </rPh>
    <rPh sb="178" eb="180">
      <t>スイイ</t>
    </rPh>
    <rPh sb="185" eb="186">
      <t>オモ</t>
    </rPh>
    <rPh sb="204" eb="207">
      <t>サンテイシキ</t>
    </rPh>
    <rPh sb="207" eb="208">
      <t>ウチ</t>
    </rPh>
    <rPh sb="209" eb="212">
      <t>ソウヒヨウ</t>
    </rPh>
    <rPh sb="213" eb="214">
      <t>アヤマ</t>
    </rPh>
    <rPh sb="218" eb="219">
      <t>タメ</t>
    </rPh>
    <rPh sb="234" eb="236">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</si>
</sst>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124.9</c:v>
                </c:pt>
                <c:pt idx="1">
                  <c:v>134</c:v>
                </c:pt>
                <c:pt idx="2">
                  <c:v>137</c:v>
                </c:pt>
                <c:pt idx="3">
                  <c:v>164</c:v>
                </c:pt>
                <c:pt idx="4">
                  <c:v>43.9</c:v>
                </c:pt>
              </c:numCache>
            </c:numRef>
          </c:val>
          <c:extLst>
            <c:ext xmlns:c16="http://schemas.microsoft.com/office/drawing/2014/chart" uri="{C3380CC4-5D6E-409C-BE32-E72D297353CC}">
              <c16:uniqueId val="{00000000-354A-49A8-BE8F-3030A31F48C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354A-49A8-BE8F-3030A31F48C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75-4E67-A523-D7A0B24610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2F75-4E67-A523-D7A0B24610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C27-447A-9855-53F19DD1347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27-447A-9855-53F19DD1347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BAA-4CA2-9576-FB48A4EDF8F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BAA-4CA2-9576-FB48A4EDF8F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13-4951-82D4-E61ACCB687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6213-4951-82D4-E61ACCB687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54-4EF6-A606-C299A2BE53B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E954-4EF6-A606-C299A2BE53B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450</c:v>
                </c:pt>
                <c:pt idx="1">
                  <c:v>496.4</c:v>
                </c:pt>
                <c:pt idx="2">
                  <c:v>517.9</c:v>
                </c:pt>
                <c:pt idx="3">
                  <c:v>625</c:v>
                </c:pt>
                <c:pt idx="4">
                  <c:v>202.5</c:v>
                </c:pt>
              </c:numCache>
            </c:numRef>
          </c:val>
          <c:extLst>
            <c:ext xmlns:c16="http://schemas.microsoft.com/office/drawing/2014/chart" uri="{C3380CC4-5D6E-409C-BE32-E72D297353CC}">
              <c16:uniqueId val="{00000000-CB93-48F8-9728-66675660C9F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CB93-48F8-9728-66675660C9F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27.3</c:v>
                </c:pt>
                <c:pt idx="1">
                  <c:v>34</c:v>
                </c:pt>
                <c:pt idx="2">
                  <c:v>35</c:v>
                </c:pt>
                <c:pt idx="3">
                  <c:v>44</c:v>
                </c:pt>
                <c:pt idx="4">
                  <c:v>185.6</c:v>
                </c:pt>
              </c:numCache>
            </c:numRef>
          </c:val>
          <c:extLst>
            <c:ext xmlns:c16="http://schemas.microsoft.com/office/drawing/2014/chart" uri="{C3380CC4-5D6E-409C-BE32-E72D297353CC}">
              <c16:uniqueId val="{00000000-A306-41C4-84E9-7CB8403F00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A306-41C4-84E9-7CB8403F00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915</c:v>
                </c:pt>
                <c:pt idx="1">
                  <c:v>1270</c:v>
                </c:pt>
                <c:pt idx="2">
                  <c:v>1428</c:v>
                </c:pt>
                <c:pt idx="3">
                  <c:v>419</c:v>
                </c:pt>
                <c:pt idx="4">
                  <c:v>-3288</c:v>
                </c:pt>
              </c:numCache>
            </c:numRef>
          </c:val>
          <c:extLst>
            <c:ext xmlns:c16="http://schemas.microsoft.com/office/drawing/2014/chart" uri="{C3380CC4-5D6E-409C-BE32-E72D297353CC}">
              <c16:uniqueId val="{00000000-F7D3-4CF7-8A8F-33278DFBF85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F7D3-4CF7-8A8F-33278DFBF85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W19" zoomScale="90" zoomScaleNormal="9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島根県隠岐の島町　西郷港埠頭第一駐車場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1038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124.9</v>
      </c>
      <c r="V31" s="118"/>
      <c r="W31" s="118"/>
      <c r="X31" s="118"/>
      <c r="Y31" s="118"/>
      <c r="Z31" s="118"/>
      <c r="AA31" s="118"/>
      <c r="AB31" s="118"/>
      <c r="AC31" s="118"/>
      <c r="AD31" s="118"/>
      <c r="AE31" s="118"/>
      <c r="AF31" s="118"/>
      <c r="AG31" s="118"/>
      <c r="AH31" s="118"/>
      <c r="AI31" s="118"/>
      <c r="AJ31" s="118"/>
      <c r="AK31" s="118"/>
      <c r="AL31" s="118"/>
      <c r="AM31" s="118"/>
      <c r="AN31" s="118">
        <f>データ!Z7</f>
        <v>134</v>
      </c>
      <c r="AO31" s="118"/>
      <c r="AP31" s="118"/>
      <c r="AQ31" s="118"/>
      <c r="AR31" s="118"/>
      <c r="AS31" s="118"/>
      <c r="AT31" s="118"/>
      <c r="AU31" s="118"/>
      <c r="AV31" s="118"/>
      <c r="AW31" s="118"/>
      <c r="AX31" s="118"/>
      <c r="AY31" s="118"/>
      <c r="AZ31" s="118"/>
      <c r="BA31" s="118"/>
      <c r="BB31" s="118"/>
      <c r="BC31" s="118"/>
      <c r="BD31" s="118"/>
      <c r="BE31" s="118"/>
      <c r="BF31" s="118"/>
      <c r="BG31" s="118">
        <f>データ!AA7</f>
        <v>137</v>
      </c>
      <c r="BH31" s="118"/>
      <c r="BI31" s="118"/>
      <c r="BJ31" s="118"/>
      <c r="BK31" s="118"/>
      <c r="BL31" s="118"/>
      <c r="BM31" s="118"/>
      <c r="BN31" s="118"/>
      <c r="BO31" s="118"/>
      <c r="BP31" s="118"/>
      <c r="BQ31" s="118"/>
      <c r="BR31" s="118"/>
      <c r="BS31" s="118"/>
      <c r="BT31" s="118"/>
      <c r="BU31" s="118"/>
      <c r="BV31" s="118"/>
      <c r="BW31" s="118"/>
      <c r="BX31" s="118"/>
      <c r="BY31" s="118"/>
      <c r="BZ31" s="118">
        <f>データ!AB7</f>
        <v>164</v>
      </c>
      <c r="CA31" s="118"/>
      <c r="CB31" s="118"/>
      <c r="CC31" s="118"/>
      <c r="CD31" s="118"/>
      <c r="CE31" s="118"/>
      <c r="CF31" s="118"/>
      <c r="CG31" s="118"/>
      <c r="CH31" s="118"/>
      <c r="CI31" s="118"/>
      <c r="CJ31" s="118"/>
      <c r="CK31" s="118"/>
      <c r="CL31" s="118"/>
      <c r="CM31" s="118"/>
      <c r="CN31" s="118"/>
      <c r="CO31" s="118"/>
      <c r="CP31" s="118"/>
      <c r="CQ31" s="118"/>
      <c r="CR31" s="118"/>
      <c r="CS31" s="118">
        <f>データ!AC7</f>
        <v>43.9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450</v>
      </c>
      <c r="JD31" s="120"/>
      <c r="JE31" s="120"/>
      <c r="JF31" s="120"/>
      <c r="JG31" s="120"/>
      <c r="JH31" s="120"/>
      <c r="JI31" s="120"/>
      <c r="JJ31" s="120"/>
      <c r="JK31" s="120"/>
      <c r="JL31" s="120"/>
      <c r="JM31" s="120"/>
      <c r="JN31" s="120"/>
      <c r="JO31" s="120"/>
      <c r="JP31" s="120"/>
      <c r="JQ31" s="120"/>
      <c r="JR31" s="120"/>
      <c r="JS31" s="120"/>
      <c r="JT31" s="120"/>
      <c r="JU31" s="121"/>
      <c r="JV31" s="119">
        <f>データ!DL7</f>
        <v>496.4</v>
      </c>
      <c r="JW31" s="120"/>
      <c r="JX31" s="120"/>
      <c r="JY31" s="120"/>
      <c r="JZ31" s="120"/>
      <c r="KA31" s="120"/>
      <c r="KB31" s="120"/>
      <c r="KC31" s="120"/>
      <c r="KD31" s="120"/>
      <c r="KE31" s="120"/>
      <c r="KF31" s="120"/>
      <c r="KG31" s="120"/>
      <c r="KH31" s="120"/>
      <c r="KI31" s="120"/>
      <c r="KJ31" s="120"/>
      <c r="KK31" s="120"/>
      <c r="KL31" s="120"/>
      <c r="KM31" s="120"/>
      <c r="KN31" s="121"/>
      <c r="KO31" s="119">
        <f>データ!DM7</f>
        <v>517.9</v>
      </c>
      <c r="KP31" s="120"/>
      <c r="KQ31" s="120"/>
      <c r="KR31" s="120"/>
      <c r="KS31" s="120"/>
      <c r="KT31" s="120"/>
      <c r="KU31" s="120"/>
      <c r="KV31" s="120"/>
      <c r="KW31" s="120"/>
      <c r="KX31" s="120"/>
      <c r="KY31" s="120"/>
      <c r="KZ31" s="120"/>
      <c r="LA31" s="120"/>
      <c r="LB31" s="120"/>
      <c r="LC31" s="120"/>
      <c r="LD31" s="120"/>
      <c r="LE31" s="120"/>
      <c r="LF31" s="120"/>
      <c r="LG31" s="121"/>
      <c r="LH31" s="119">
        <f>データ!DN7</f>
        <v>625</v>
      </c>
      <c r="LI31" s="120"/>
      <c r="LJ31" s="120"/>
      <c r="LK31" s="120"/>
      <c r="LL31" s="120"/>
      <c r="LM31" s="120"/>
      <c r="LN31" s="120"/>
      <c r="LO31" s="120"/>
      <c r="LP31" s="120"/>
      <c r="LQ31" s="120"/>
      <c r="LR31" s="120"/>
      <c r="LS31" s="120"/>
      <c r="LT31" s="120"/>
      <c r="LU31" s="120"/>
      <c r="LV31" s="120"/>
      <c r="LW31" s="120"/>
      <c r="LX31" s="120"/>
      <c r="LY31" s="120"/>
      <c r="LZ31" s="121"/>
      <c r="MA31" s="119">
        <f>データ!DO7</f>
        <v>202.5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27.3</v>
      </c>
      <c r="EM52" s="118"/>
      <c r="EN52" s="118"/>
      <c r="EO52" s="118"/>
      <c r="EP52" s="118"/>
      <c r="EQ52" s="118"/>
      <c r="ER52" s="118"/>
      <c r="ES52" s="118"/>
      <c r="ET52" s="118"/>
      <c r="EU52" s="118"/>
      <c r="EV52" s="118"/>
      <c r="EW52" s="118"/>
      <c r="EX52" s="118"/>
      <c r="EY52" s="118"/>
      <c r="EZ52" s="118"/>
      <c r="FA52" s="118"/>
      <c r="FB52" s="118"/>
      <c r="FC52" s="118"/>
      <c r="FD52" s="118"/>
      <c r="FE52" s="118">
        <f>データ!BG7</f>
        <v>34</v>
      </c>
      <c r="FF52" s="118"/>
      <c r="FG52" s="118"/>
      <c r="FH52" s="118"/>
      <c r="FI52" s="118"/>
      <c r="FJ52" s="118"/>
      <c r="FK52" s="118"/>
      <c r="FL52" s="118"/>
      <c r="FM52" s="118"/>
      <c r="FN52" s="118"/>
      <c r="FO52" s="118"/>
      <c r="FP52" s="118"/>
      <c r="FQ52" s="118"/>
      <c r="FR52" s="118"/>
      <c r="FS52" s="118"/>
      <c r="FT52" s="118"/>
      <c r="FU52" s="118"/>
      <c r="FV52" s="118"/>
      <c r="FW52" s="118"/>
      <c r="FX52" s="118">
        <f>データ!BH7</f>
        <v>35</v>
      </c>
      <c r="FY52" s="118"/>
      <c r="FZ52" s="118"/>
      <c r="GA52" s="118"/>
      <c r="GB52" s="118"/>
      <c r="GC52" s="118"/>
      <c r="GD52" s="118"/>
      <c r="GE52" s="118"/>
      <c r="GF52" s="118"/>
      <c r="GG52" s="118"/>
      <c r="GH52" s="118"/>
      <c r="GI52" s="118"/>
      <c r="GJ52" s="118"/>
      <c r="GK52" s="118"/>
      <c r="GL52" s="118"/>
      <c r="GM52" s="118"/>
      <c r="GN52" s="118"/>
      <c r="GO52" s="118"/>
      <c r="GP52" s="118"/>
      <c r="GQ52" s="118">
        <f>データ!BI7</f>
        <v>44</v>
      </c>
      <c r="GR52" s="118"/>
      <c r="GS52" s="118"/>
      <c r="GT52" s="118"/>
      <c r="GU52" s="118"/>
      <c r="GV52" s="118"/>
      <c r="GW52" s="118"/>
      <c r="GX52" s="118"/>
      <c r="GY52" s="118"/>
      <c r="GZ52" s="118"/>
      <c r="HA52" s="118"/>
      <c r="HB52" s="118"/>
      <c r="HC52" s="118"/>
      <c r="HD52" s="118"/>
      <c r="HE52" s="118"/>
      <c r="HF52" s="118"/>
      <c r="HG52" s="118"/>
      <c r="HH52" s="118"/>
      <c r="HI52" s="118"/>
      <c r="HJ52" s="118">
        <f>データ!BJ7</f>
        <v>185.6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915</v>
      </c>
      <c r="JD52" s="125"/>
      <c r="JE52" s="125"/>
      <c r="JF52" s="125"/>
      <c r="JG52" s="125"/>
      <c r="JH52" s="125"/>
      <c r="JI52" s="125"/>
      <c r="JJ52" s="125"/>
      <c r="JK52" s="125"/>
      <c r="JL52" s="125"/>
      <c r="JM52" s="125"/>
      <c r="JN52" s="125"/>
      <c r="JO52" s="125"/>
      <c r="JP52" s="125"/>
      <c r="JQ52" s="125"/>
      <c r="JR52" s="125"/>
      <c r="JS52" s="125"/>
      <c r="JT52" s="125"/>
      <c r="JU52" s="125"/>
      <c r="JV52" s="125">
        <f>データ!BR7</f>
        <v>1270</v>
      </c>
      <c r="JW52" s="125"/>
      <c r="JX52" s="125"/>
      <c r="JY52" s="125"/>
      <c r="JZ52" s="125"/>
      <c r="KA52" s="125"/>
      <c r="KB52" s="125"/>
      <c r="KC52" s="125"/>
      <c r="KD52" s="125"/>
      <c r="KE52" s="125"/>
      <c r="KF52" s="125"/>
      <c r="KG52" s="125"/>
      <c r="KH52" s="125"/>
      <c r="KI52" s="125"/>
      <c r="KJ52" s="125"/>
      <c r="KK52" s="125"/>
      <c r="KL52" s="125"/>
      <c r="KM52" s="125"/>
      <c r="KN52" s="125"/>
      <c r="KO52" s="125">
        <f>データ!BS7</f>
        <v>1428</v>
      </c>
      <c r="KP52" s="125"/>
      <c r="KQ52" s="125"/>
      <c r="KR52" s="125"/>
      <c r="KS52" s="125"/>
      <c r="KT52" s="125"/>
      <c r="KU52" s="125"/>
      <c r="KV52" s="125"/>
      <c r="KW52" s="125"/>
      <c r="KX52" s="125"/>
      <c r="KY52" s="125"/>
      <c r="KZ52" s="125"/>
      <c r="LA52" s="125"/>
      <c r="LB52" s="125"/>
      <c r="LC52" s="125"/>
      <c r="LD52" s="125"/>
      <c r="LE52" s="125"/>
      <c r="LF52" s="125"/>
      <c r="LG52" s="125"/>
      <c r="LH52" s="125">
        <f>データ!BT7</f>
        <v>419</v>
      </c>
      <c r="LI52" s="125"/>
      <c r="LJ52" s="125"/>
      <c r="LK52" s="125"/>
      <c r="LL52" s="125"/>
      <c r="LM52" s="125"/>
      <c r="LN52" s="125"/>
      <c r="LO52" s="125"/>
      <c r="LP52" s="125"/>
      <c r="LQ52" s="125"/>
      <c r="LR52" s="125"/>
      <c r="LS52" s="125"/>
      <c r="LT52" s="125"/>
      <c r="LU52" s="125"/>
      <c r="LV52" s="125"/>
      <c r="LW52" s="125"/>
      <c r="LX52" s="125"/>
      <c r="LY52" s="125"/>
      <c r="LZ52" s="125"/>
      <c r="MA52" s="125">
        <f>データ!BU7</f>
        <v>-3288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5760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w0YZW92ZI9LBO8ClLOGCE5+0lKZ3nGgqa/RGmBr5s4zXl2jBYa1asYIHwks2PTzEhCXdWMhafIp5NvAXftFGA==" saltValue="HuceKA4OZ4mG26T6Dpxfj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103</v>
      </c>
      <c r="AV5" s="59" t="s">
        <v>104</v>
      </c>
      <c r="AW5" s="59" t="s">
        <v>105</v>
      </c>
      <c r="AX5" s="59" t="s">
        <v>106</v>
      </c>
      <c r="AY5" s="59" t="s">
        <v>93</v>
      </c>
      <c r="AZ5" s="59" t="s">
        <v>94</v>
      </c>
      <c r="BA5" s="59" t="s">
        <v>95</v>
      </c>
      <c r="BB5" s="59" t="s">
        <v>96</v>
      </c>
      <c r="BC5" s="59" t="s">
        <v>97</v>
      </c>
      <c r="BD5" s="59" t="s">
        <v>98</v>
      </c>
      <c r="BE5" s="59" t="s">
        <v>99</v>
      </c>
      <c r="BF5" s="59" t="s">
        <v>107</v>
      </c>
      <c r="BG5" s="59" t="s">
        <v>108</v>
      </c>
      <c r="BH5" s="59" t="s">
        <v>100</v>
      </c>
      <c r="BI5" s="59" t="s">
        <v>106</v>
      </c>
      <c r="BJ5" s="59" t="s">
        <v>109</v>
      </c>
      <c r="BK5" s="59" t="s">
        <v>94</v>
      </c>
      <c r="BL5" s="59" t="s">
        <v>95</v>
      </c>
      <c r="BM5" s="59" t="s">
        <v>96</v>
      </c>
      <c r="BN5" s="59" t="s">
        <v>97</v>
      </c>
      <c r="BO5" s="59" t="s">
        <v>98</v>
      </c>
      <c r="BP5" s="59" t="s">
        <v>99</v>
      </c>
      <c r="BQ5" s="59" t="s">
        <v>103</v>
      </c>
      <c r="BR5" s="59" t="s">
        <v>90</v>
      </c>
      <c r="BS5" s="59" t="s">
        <v>100</v>
      </c>
      <c r="BT5" s="59" t="s">
        <v>110</v>
      </c>
      <c r="BU5" s="59" t="s">
        <v>93</v>
      </c>
      <c r="BV5" s="59" t="s">
        <v>94</v>
      </c>
      <c r="BW5" s="59" t="s">
        <v>95</v>
      </c>
      <c r="BX5" s="59" t="s">
        <v>96</v>
      </c>
      <c r="BY5" s="59" t="s">
        <v>97</v>
      </c>
      <c r="BZ5" s="59" t="s">
        <v>98</v>
      </c>
      <c r="CA5" s="59" t="s">
        <v>99</v>
      </c>
      <c r="CB5" s="59" t="s">
        <v>89</v>
      </c>
      <c r="CC5" s="59" t="s">
        <v>108</v>
      </c>
      <c r="CD5" s="59" t="s">
        <v>111</v>
      </c>
      <c r="CE5" s="59" t="s">
        <v>101</v>
      </c>
      <c r="CF5" s="59" t="s">
        <v>93</v>
      </c>
      <c r="CG5" s="59" t="s">
        <v>94</v>
      </c>
      <c r="CH5" s="59" t="s">
        <v>95</v>
      </c>
      <c r="CI5" s="59" t="s">
        <v>96</v>
      </c>
      <c r="CJ5" s="59" t="s">
        <v>97</v>
      </c>
      <c r="CK5" s="59" t="s">
        <v>98</v>
      </c>
      <c r="CL5" s="59" t="s">
        <v>99</v>
      </c>
      <c r="CM5" s="150"/>
      <c r="CN5" s="150"/>
      <c r="CO5" s="59" t="s">
        <v>89</v>
      </c>
      <c r="CP5" s="59" t="s">
        <v>108</v>
      </c>
      <c r="CQ5" s="59" t="s">
        <v>105</v>
      </c>
      <c r="CR5" s="59" t="s">
        <v>106</v>
      </c>
      <c r="CS5" s="59" t="s">
        <v>93</v>
      </c>
      <c r="CT5" s="59" t="s">
        <v>94</v>
      </c>
      <c r="CU5" s="59" t="s">
        <v>95</v>
      </c>
      <c r="CV5" s="59" t="s">
        <v>96</v>
      </c>
      <c r="CW5" s="59" t="s">
        <v>97</v>
      </c>
      <c r="CX5" s="59" t="s">
        <v>98</v>
      </c>
      <c r="CY5" s="59" t="s">
        <v>99</v>
      </c>
      <c r="CZ5" s="59" t="s">
        <v>112</v>
      </c>
      <c r="DA5" s="59" t="s">
        <v>90</v>
      </c>
      <c r="DB5" s="59" t="s">
        <v>111</v>
      </c>
      <c r="DC5" s="59" t="s">
        <v>101</v>
      </c>
      <c r="DD5" s="59" t="s">
        <v>109</v>
      </c>
      <c r="DE5" s="59" t="s">
        <v>94</v>
      </c>
      <c r="DF5" s="59" t="s">
        <v>95</v>
      </c>
      <c r="DG5" s="59" t="s">
        <v>96</v>
      </c>
      <c r="DH5" s="59" t="s">
        <v>97</v>
      </c>
      <c r="DI5" s="59" t="s">
        <v>98</v>
      </c>
      <c r="DJ5" s="59" t="s">
        <v>35</v>
      </c>
      <c r="DK5" s="59" t="s">
        <v>89</v>
      </c>
      <c r="DL5" s="59" t="s">
        <v>113</v>
      </c>
      <c r="DM5" s="59" t="s">
        <v>111</v>
      </c>
      <c r="DN5" s="59" t="s">
        <v>101</v>
      </c>
      <c r="DO5" s="59" t="s">
        <v>109</v>
      </c>
      <c r="DP5" s="59" t="s">
        <v>94</v>
      </c>
      <c r="DQ5" s="59" t="s">
        <v>95</v>
      </c>
      <c r="DR5" s="59" t="s">
        <v>96</v>
      </c>
      <c r="DS5" s="59" t="s">
        <v>97</v>
      </c>
      <c r="DT5" s="59" t="s">
        <v>98</v>
      </c>
      <c r="DU5" s="59" t="s">
        <v>99</v>
      </c>
    </row>
    <row r="6" spans="1:125" s="66" customFormat="1" x14ac:dyDescent="0.15">
      <c r="A6" s="49" t="s">
        <v>114</v>
      </c>
      <c r="B6" s="60">
        <f>B8</f>
        <v>2020</v>
      </c>
      <c r="C6" s="60">
        <f t="shared" ref="C6:X6" si="1">C8</f>
        <v>325287</v>
      </c>
      <c r="D6" s="60">
        <f t="shared" si="1"/>
        <v>47</v>
      </c>
      <c r="E6" s="60">
        <f t="shared" si="1"/>
        <v>14</v>
      </c>
      <c r="F6" s="60">
        <f t="shared" si="1"/>
        <v>0</v>
      </c>
      <c r="G6" s="60">
        <f t="shared" si="1"/>
        <v>1</v>
      </c>
      <c r="H6" s="60" t="str">
        <f>SUBSTITUTE(H8,"　","")</f>
        <v>島根県隠岐の島町</v>
      </c>
      <c r="I6" s="60" t="str">
        <f t="shared" si="1"/>
        <v>西郷港埠頭第一駐車場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32</v>
      </c>
      <c r="S6" s="62" t="str">
        <f t="shared" si="1"/>
        <v>公共施設</v>
      </c>
      <c r="T6" s="62" t="str">
        <f t="shared" si="1"/>
        <v>無</v>
      </c>
      <c r="U6" s="63">
        <f t="shared" si="1"/>
        <v>1038</v>
      </c>
      <c r="V6" s="63">
        <f t="shared" si="1"/>
        <v>40</v>
      </c>
      <c r="W6" s="63">
        <f t="shared" si="1"/>
        <v>100</v>
      </c>
      <c r="X6" s="62" t="str">
        <f t="shared" si="1"/>
        <v>代行制</v>
      </c>
      <c r="Y6" s="64">
        <f>IF(Y8="-",NA(),Y8)</f>
        <v>124.9</v>
      </c>
      <c r="Z6" s="64">
        <f t="shared" ref="Z6:AH6" si="2">IF(Z8="-",NA(),Z8)</f>
        <v>134</v>
      </c>
      <c r="AA6" s="64">
        <f t="shared" si="2"/>
        <v>137</v>
      </c>
      <c r="AB6" s="64">
        <f t="shared" si="2"/>
        <v>164</v>
      </c>
      <c r="AC6" s="64">
        <f t="shared" si="2"/>
        <v>43.9</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27.3</v>
      </c>
      <c r="BG6" s="64">
        <f t="shared" ref="BG6:BO6" si="5">IF(BG8="-",NA(),BG8)</f>
        <v>34</v>
      </c>
      <c r="BH6" s="64">
        <f t="shared" si="5"/>
        <v>35</v>
      </c>
      <c r="BI6" s="64">
        <f t="shared" si="5"/>
        <v>44</v>
      </c>
      <c r="BJ6" s="64">
        <f t="shared" si="5"/>
        <v>185.6</v>
      </c>
      <c r="BK6" s="64">
        <f t="shared" si="5"/>
        <v>37.4</v>
      </c>
      <c r="BL6" s="64">
        <f t="shared" si="5"/>
        <v>28.9</v>
      </c>
      <c r="BM6" s="64">
        <f t="shared" si="5"/>
        <v>35.700000000000003</v>
      </c>
      <c r="BN6" s="64">
        <f t="shared" si="5"/>
        <v>30</v>
      </c>
      <c r="BO6" s="64">
        <f t="shared" si="5"/>
        <v>-52.1</v>
      </c>
      <c r="BP6" s="61" t="str">
        <f>IF(BP8="-","",IF(BP8="-","【-】","【"&amp;SUBSTITUTE(TEXT(BP8,"#,##0.0"),"-","△")&amp;"】"))</f>
        <v>【△65.9】</v>
      </c>
      <c r="BQ6" s="65">
        <f>IF(BQ8="-",NA(),BQ8)</f>
        <v>915</v>
      </c>
      <c r="BR6" s="65">
        <f t="shared" ref="BR6:BZ6" si="6">IF(BR8="-",NA(),BR8)</f>
        <v>1270</v>
      </c>
      <c r="BS6" s="65">
        <f t="shared" si="6"/>
        <v>1428</v>
      </c>
      <c r="BT6" s="65">
        <f t="shared" si="6"/>
        <v>419</v>
      </c>
      <c r="BU6" s="65">
        <f t="shared" si="6"/>
        <v>-3288</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115</v>
      </c>
      <c r="CM6" s="63">
        <f t="shared" ref="CM6:CN6" si="7">CM8</f>
        <v>0</v>
      </c>
      <c r="CN6" s="63">
        <f t="shared" si="7"/>
        <v>5760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450</v>
      </c>
      <c r="DL6" s="64">
        <f t="shared" ref="DL6:DT6" si="9">IF(DL8="-",NA(),DL8)</f>
        <v>496.4</v>
      </c>
      <c r="DM6" s="64">
        <f t="shared" si="9"/>
        <v>517.9</v>
      </c>
      <c r="DN6" s="64">
        <f t="shared" si="9"/>
        <v>625</v>
      </c>
      <c r="DO6" s="64">
        <f t="shared" si="9"/>
        <v>202.5</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117</v>
      </c>
      <c r="B7" s="60">
        <f t="shared" ref="B7:X7" si="10">B8</f>
        <v>2020</v>
      </c>
      <c r="C7" s="60">
        <f t="shared" si="10"/>
        <v>325287</v>
      </c>
      <c r="D7" s="60">
        <f t="shared" si="10"/>
        <v>47</v>
      </c>
      <c r="E7" s="60">
        <f t="shared" si="10"/>
        <v>14</v>
      </c>
      <c r="F7" s="60">
        <f t="shared" si="10"/>
        <v>0</v>
      </c>
      <c r="G7" s="60">
        <f t="shared" si="10"/>
        <v>1</v>
      </c>
      <c r="H7" s="60" t="str">
        <f t="shared" si="10"/>
        <v>島根県　隠岐の島町</v>
      </c>
      <c r="I7" s="60" t="str">
        <f t="shared" si="10"/>
        <v>西郷港埠頭第一駐車場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32</v>
      </c>
      <c r="S7" s="62" t="str">
        <f t="shared" si="10"/>
        <v>公共施設</v>
      </c>
      <c r="T7" s="62" t="str">
        <f t="shared" si="10"/>
        <v>無</v>
      </c>
      <c r="U7" s="63">
        <f t="shared" si="10"/>
        <v>1038</v>
      </c>
      <c r="V7" s="63">
        <f t="shared" si="10"/>
        <v>40</v>
      </c>
      <c r="W7" s="63">
        <f t="shared" si="10"/>
        <v>100</v>
      </c>
      <c r="X7" s="62" t="str">
        <f t="shared" si="10"/>
        <v>代行制</v>
      </c>
      <c r="Y7" s="64">
        <f>Y8</f>
        <v>124.9</v>
      </c>
      <c r="Z7" s="64">
        <f t="shared" ref="Z7:AH7" si="11">Z8</f>
        <v>134</v>
      </c>
      <c r="AA7" s="64">
        <f t="shared" si="11"/>
        <v>137</v>
      </c>
      <c r="AB7" s="64">
        <f t="shared" si="11"/>
        <v>164</v>
      </c>
      <c r="AC7" s="64">
        <f t="shared" si="11"/>
        <v>43.9</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27.3</v>
      </c>
      <c r="BG7" s="64">
        <f t="shared" ref="BG7:BO7" si="14">BG8</f>
        <v>34</v>
      </c>
      <c r="BH7" s="64">
        <f t="shared" si="14"/>
        <v>35</v>
      </c>
      <c r="BI7" s="64">
        <f t="shared" si="14"/>
        <v>44</v>
      </c>
      <c r="BJ7" s="64">
        <f t="shared" si="14"/>
        <v>185.6</v>
      </c>
      <c r="BK7" s="64">
        <f t="shared" si="14"/>
        <v>37.4</v>
      </c>
      <c r="BL7" s="64">
        <f t="shared" si="14"/>
        <v>28.9</v>
      </c>
      <c r="BM7" s="64">
        <f t="shared" si="14"/>
        <v>35.700000000000003</v>
      </c>
      <c r="BN7" s="64">
        <f t="shared" si="14"/>
        <v>30</v>
      </c>
      <c r="BO7" s="64">
        <f t="shared" si="14"/>
        <v>-52.1</v>
      </c>
      <c r="BP7" s="61"/>
      <c r="BQ7" s="65">
        <f>BQ8</f>
        <v>915</v>
      </c>
      <c r="BR7" s="65">
        <f t="shared" ref="BR7:BZ7" si="15">BR8</f>
        <v>1270</v>
      </c>
      <c r="BS7" s="65">
        <f t="shared" si="15"/>
        <v>1428</v>
      </c>
      <c r="BT7" s="65">
        <f t="shared" si="15"/>
        <v>419</v>
      </c>
      <c r="BU7" s="65">
        <f t="shared" si="15"/>
        <v>-3288</v>
      </c>
      <c r="BV7" s="65">
        <f t="shared" si="15"/>
        <v>9208</v>
      </c>
      <c r="BW7" s="65">
        <f t="shared" si="15"/>
        <v>8524</v>
      </c>
      <c r="BX7" s="65">
        <f t="shared" si="15"/>
        <v>6653</v>
      </c>
      <c r="BY7" s="65">
        <f t="shared" si="15"/>
        <v>6991</v>
      </c>
      <c r="BZ7" s="65">
        <f t="shared" si="15"/>
        <v>1045</v>
      </c>
      <c r="CA7" s="63"/>
      <c r="CB7" s="64" t="s">
        <v>118</v>
      </c>
      <c r="CC7" s="64" t="s">
        <v>118</v>
      </c>
      <c r="CD7" s="64" t="s">
        <v>118</v>
      </c>
      <c r="CE7" s="64" t="s">
        <v>118</v>
      </c>
      <c r="CF7" s="64" t="s">
        <v>118</v>
      </c>
      <c r="CG7" s="64" t="s">
        <v>118</v>
      </c>
      <c r="CH7" s="64" t="s">
        <v>118</v>
      </c>
      <c r="CI7" s="64" t="s">
        <v>118</v>
      </c>
      <c r="CJ7" s="64" t="s">
        <v>118</v>
      </c>
      <c r="CK7" s="64" t="s">
        <v>116</v>
      </c>
      <c r="CL7" s="61"/>
      <c r="CM7" s="63">
        <f>CM8</f>
        <v>0</v>
      </c>
      <c r="CN7" s="63">
        <f>CN8</f>
        <v>5760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450</v>
      </c>
      <c r="DL7" s="64">
        <f t="shared" ref="DL7:DT7" si="17">DL8</f>
        <v>496.4</v>
      </c>
      <c r="DM7" s="64">
        <f t="shared" si="17"/>
        <v>517.9</v>
      </c>
      <c r="DN7" s="64">
        <f t="shared" si="17"/>
        <v>625</v>
      </c>
      <c r="DO7" s="64">
        <f t="shared" si="17"/>
        <v>202.5</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325287</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32</v>
      </c>
      <c r="S8" s="69" t="s">
        <v>129</v>
      </c>
      <c r="T8" s="69" t="s">
        <v>130</v>
      </c>
      <c r="U8" s="70">
        <v>1038</v>
      </c>
      <c r="V8" s="70">
        <v>40</v>
      </c>
      <c r="W8" s="70">
        <v>100</v>
      </c>
      <c r="X8" s="69" t="s">
        <v>131</v>
      </c>
      <c r="Y8" s="71">
        <v>124.9</v>
      </c>
      <c r="Z8" s="71">
        <v>134</v>
      </c>
      <c r="AA8" s="71">
        <v>137</v>
      </c>
      <c r="AB8" s="71">
        <v>164</v>
      </c>
      <c r="AC8" s="71">
        <v>43.9</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27.3</v>
      </c>
      <c r="BG8" s="71">
        <v>34</v>
      </c>
      <c r="BH8" s="71">
        <v>35</v>
      </c>
      <c r="BI8" s="71">
        <v>44</v>
      </c>
      <c r="BJ8" s="71">
        <v>185.6</v>
      </c>
      <c r="BK8" s="71">
        <v>37.4</v>
      </c>
      <c r="BL8" s="71">
        <v>28.9</v>
      </c>
      <c r="BM8" s="71">
        <v>35.700000000000003</v>
      </c>
      <c r="BN8" s="71">
        <v>30</v>
      </c>
      <c r="BO8" s="71">
        <v>-52.1</v>
      </c>
      <c r="BP8" s="68">
        <v>-65.900000000000006</v>
      </c>
      <c r="BQ8" s="72">
        <v>915</v>
      </c>
      <c r="BR8" s="72">
        <v>1270</v>
      </c>
      <c r="BS8" s="72">
        <v>1428</v>
      </c>
      <c r="BT8" s="73">
        <v>419</v>
      </c>
      <c r="BU8" s="73">
        <v>-3288</v>
      </c>
      <c r="BV8" s="72">
        <v>9208</v>
      </c>
      <c r="BW8" s="72">
        <v>8524</v>
      </c>
      <c r="BX8" s="72">
        <v>6653</v>
      </c>
      <c r="BY8" s="72">
        <v>6991</v>
      </c>
      <c r="BZ8" s="72">
        <v>1045</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5760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40</v>
      </c>
      <c r="DF8" s="71">
        <v>33.200000000000003</v>
      </c>
      <c r="DG8" s="71">
        <v>21.3</v>
      </c>
      <c r="DH8" s="71">
        <v>18.2</v>
      </c>
      <c r="DI8" s="71">
        <v>764.6</v>
      </c>
      <c r="DJ8" s="68">
        <v>183.4</v>
      </c>
      <c r="DK8" s="71">
        <v>450</v>
      </c>
      <c r="DL8" s="71">
        <v>496.4</v>
      </c>
      <c r="DM8" s="71">
        <v>517.9</v>
      </c>
      <c r="DN8" s="71">
        <v>625</v>
      </c>
      <c r="DO8" s="71">
        <v>202.5</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2022-02-20T07:11:44Z</cp:lastPrinted>
  <dcterms:created xsi:type="dcterms:W3CDTF">2021-12-17T06:06:28Z</dcterms:created>
  <dcterms:modified xsi:type="dcterms:W3CDTF">2022-02-20T07:11:45Z</dcterms:modified>
  <cp:category/>
</cp:coreProperties>
</file>