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地域振興部\市町村課\03財政グループ\財政グループ共通\財政一般\公営企業一般\経営戦略\R3\220104経営比較分析表\04_市町村→県\16_海士町\"/>
    </mc:Choice>
  </mc:AlternateContent>
  <workbookProtection workbookAlgorithmName="SHA-512" workbookHashValue="Vwd1Mj3LpNoBf0OyF5BHjmMNorrzHOmmkCiGbnHwFTkDdkbropzuEvSUyNbpkhhHkk6WNegpvdTA11kBAes/iw==" workbookSaltValue="nlWYOQrRQIsVVGKUpsIuDQ==" workbookSpinCount="100000" lockStructure="1"/>
  <bookViews>
    <workbookView xWindow="-120" yWindow="-120" windowWidth="29040" windowHeight="1584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P6" i="5"/>
  <c r="P10" i="4" s="1"/>
  <c r="O6" i="5"/>
  <c r="I10" i="4" s="1"/>
  <c r="N6" i="5"/>
  <c r="B10" i="4" s="1"/>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E86" i="4"/>
  <c r="AL10" i="4"/>
  <c r="AD10" i="4"/>
  <c r="W10" i="4"/>
  <c r="AD8" i="4"/>
  <c r="W8" i="4"/>
</calcChain>
</file>

<file path=xl/sharedStrings.xml><?xml version="1.0" encoding="utf-8"?>
<sst xmlns="http://schemas.openxmlformats.org/spreadsheetml/2006/main" count="247" uniqueCount="120">
  <si>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</si>
  <si>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</si>
  <si>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</si>
  <si>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</si>
  <si>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</si>
  <si>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</si>
  <si>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</si>
  <si>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</si>
  <si>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</si>
  <si>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</si>
  <si>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</si>
  <si>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</si>
  <si>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</si>
  <si>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</si>
  <si>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</si>
  <si>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</si>
  <si>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</si>
  <si>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</si>
  <si>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</si>
  <si>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</si>
  <si>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</si>
  <si>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</si>
  <si>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</si>
  <si>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</si>
  <si>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</si>
  <si>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</si>
  <si>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</si>
  <si>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</si>
  <si>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</si>
  <si>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</si>
  <si>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</si>
  <si>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</si>
  <si>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</si>
  <si>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</si>
  <si>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</si>
  <si>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</si>
  <si>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</si>
  <si>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</si>
  <si>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</si>
  <si>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</si>
  <si>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</si>
  <si>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</si>
  <si>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</si>
  <si>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</si>
  <si>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</si>
  <si>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</si>
  <si>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</si>
  <si>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</si>
  <si>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</si>
  <si>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</si>
  <si>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</si>
  <si>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</si>
  <si>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</si>
  <si>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</si>
  <si>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</si>
  <si>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</si>
  <si>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</si>
  <si>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</si>
  <si>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</si>
  <si>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</si>
  <si>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</si>
  <si>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</si>
  <si>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</si>
  <si>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</si>
  <si>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</si>
  <si>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</si>
  <si>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</si>
  <si>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</si>
  <si>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</si>
  <si>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</si>
  <si>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</si>
  <si>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</si>
  <si>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</si>
  <si>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</si>
  <si>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</si>
  <si>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</si>
  <si>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</si>
  <si>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</si>
  <si>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</si>
  <si>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</si>
  <si>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</si>
  <si>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</si>
  <si>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</si>
  <si>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</si>
  <si>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</si>
  <si>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</si>
  <si>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</si>
  <si>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</si>
  <si>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</si>
  <si>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</si>
  <si>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</si>
  <si>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</si>
  <si>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</si>
  <si>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</si>
  <si>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</si>
  <si>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</si>
  <si>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</si>
  <si>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</si>
  <si>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海士町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</si>
  <si>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</si>
  <si>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</si>
  <si>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</si>
  <si>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</si>
  <si>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</si>
  <si>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</si>
  <si>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</si>
  <si>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</si>
  <si>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</si>
  <si>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</si>
  <si>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</si>
  <si>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</si>
  <si>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</si>
  <si>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</si>
  <si>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</si>
  <si>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</si>
  <si>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</si>
  <si>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</si>
  <si>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本町は、島根半島の沖合約６０kmに浮かぶ離島であり、人口密度も高くないことから装置産業である下水道事業を経営するには、厳しい環境にあります。　　　　　　　　　　　　　　　　　　　　　　　　　　　[①収益的収支比率］は、昨年度から改善しておりますが、これは他会計繰入金の増加等による要因であり、引き続き一般会計からの繰入金の補填が必要な状態にあります。
［④企業債残高対給水収益比率］は、類似団体と比較すると高い傾向にあります。これは企業債の償還期間が比較的長く、減少しにくこと等が考えられます。今後は人口減少や施設の老朽化などが進行するため、企業債も増加する予想であり、更なる経営努力が必要となります。　　　　　　　　
　　　　　　　　　　　　　　　　　　　　　　　　　　　　　　［⑤経費回収率]は類似団体に比べ低くなっています。これは人口減少等による使用料の減少が考えられます。
[⑦施設利用率]は類似団体に比べ低い数字になっています。これは、浄化槽毎の特有事情も考えられますが、適切な施設規模や処理能力について今後も検討を続けていく必要があります。　　　　　
　　　　　　　　　　　　　　　　　　　　　　　　　　　　　　　　　　[⑧水洗化率]は類似団体の平均値を上回っていますが、更なる向上に向けて努力を続けて参ります。　　　　　　　　　　　　　　　　　　
　　　　　　　　　　　　　　　　　　　　　　　　　　　　本町は、令和８年度までの経営見通しや投資計画に基づく「経営戦略」を策定済であり、適切なローリングを実施していきながら健全な経営に取り組んでいきます。</t>
    <phoneticPr fontId="4"/>
  </si>
  <si>
    <t>　合併処理浄化槽の建設事業開始は平成14年で、概成から数年とまだ日が浅く、老朽化による更新は、必要が無い状況にありますが、定期点検や定期清掃を計画的に実施し、適切な維持管理に努めます。</t>
    <phoneticPr fontId="4"/>
  </si>
  <si>
    <t>　合併処理浄化槽事業は、家庭や事業所などから排出される汚水を処理することで、公衆衛生の向上・公共用水域の水質保全に貢献する重要な役割を担っています。そのために「経営戦略」を着実に実行し、適切なローリングを実施することで、経費の削減及び適正な収入の確保、また施設の適正化を進めるなど、引き続き経営努力を行っ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</si>
</sst>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9D-43D1-8986-56B28B9D820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C9D-43D1-8986-56B28B9D820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37.229999999999997</c:v>
                </c:pt>
                <c:pt idx="1">
                  <c:v>37.229999999999997</c:v>
                </c:pt>
                <c:pt idx="2">
                  <c:v>35.5</c:v>
                </c:pt>
                <c:pt idx="3">
                  <c:v>35.5</c:v>
                </c:pt>
                <c:pt idx="4">
                  <c:v>35.5</c:v>
                </c:pt>
              </c:numCache>
            </c:numRef>
          </c:val>
          <c:extLst>
            <c:ext xmlns:c16="http://schemas.microsoft.com/office/drawing/2014/chart" uri="{C3380CC4-5D6E-409C-BE32-E72D297353CC}">
              <c16:uniqueId val="{00000000-852A-4D52-8AA9-89F021793DA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61.79</c:v>
                </c:pt>
                <c:pt idx="2">
                  <c:v>59.94</c:v>
                </c:pt>
                <c:pt idx="3">
                  <c:v>59.64</c:v>
                </c:pt>
                <c:pt idx="4">
                  <c:v>58.19</c:v>
                </c:pt>
              </c:numCache>
            </c:numRef>
          </c:val>
          <c:smooth val="0"/>
          <c:extLst>
            <c:ext xmlns:c16="http://schemas.microsoft.com/office/drawing/2014/chart" uri="{C3380CC4-5D6E-409C-BE32-E72D297353CC}">
              <c16:uniqueId val="{00000001-852A-4D52-8AA9-89F021793DA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93.32</c:v>
                </c:pt>
                <c:pt idx="1">
                  <c:v>90.98</c:v>
                </c:pt>
                <c:pt idx="2">
                  <c:v>92.41</c:v>
                </c:pt>
                <c:pt idx="3">
                  <c:v>92.31</c:v>
                </c:pt>
                <c:pt idx="4">
                  <c:v>93.27</c:v>
                </c:pt>
              </c:numCache>
            </c:numRef>
          </c:val>
          <c:extLst>
            <c:ext xmlns:c16="http://schemas.microsoft.com/office/drawing/2014/chart" uri="{C3380CC4-5D6E-409C-BE32-E72D297353CC}">
              <c16:uniqueId val="{00000000-AF97-4F4D-A6A1-1943E6DE239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92.44</c:v>
                </c:pt>
                <c:pt idx="2">
                  <c:v>89.66</c:v>
                </c:pt>
                <c:pt idx="3">
                  <c:v>90.63</c:v>
                </c:pt>
                <c:pt idx="4">
                  <c:v>87.8</c:v>
                </c:pt>
              </c:numCache>
            </c:numRef>
          </c:val>
          <c:smooth val="0"/>
          <c:extLst>
            <c:ext xmlns:c16="http://schemas.microsoft.com/office/drawing/2014/chart" uri="{C3380CC4-5D6E-409C-BE32-E72D297353CC}">
              <c16:uniqueId val="{00000001-AF97-4F4D-A6A1-1943E6DE239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75.33</c:v>
                </c:pt>
                <c:pt idx="1">
                  <c:v>67.27</c:v>
                </c:pt>
                <c:pt idx="2">
                  <c:v>76.13</c:v>
                </c:pt>
                <c:pt idx="3">
                  <c:v>76.37</c:v>
                </c:pt>
                <c:pt idx="4">
                  <c:v>75.11</c:v>
                </c:pt>
              </c:numCache>
            </c:numRef>
          </c:val>
          <c:extLst>
            <c:ext xmlns:c16="http://schemas.microsoft.com/office/drawing/2014/chart" uri="{C3380CC4-5D6E-409C-BE32-E72D297353CC}">
              <c16:uniqueId val="{00000000-8A56-4F9E-A2BA-57183C0C828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56-4F9E-A2BA-57183C0C828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08-4235-9102-E115B780245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08-4235-9102-E115B780245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33-4D67-87DF-7E48AD56851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33-4D67-87DF-7E48AD56851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2B-43AA-85A9-F084D4AEA72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2B-43AA-85A9-F084D4AEA72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5A-4396-A271-5361CFEF4CE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5A-4396-A271-5361CFEF4CE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
                  <c:v>0</c:v>
                </c:pt>
                <c:pt idx="1">
                  <c:v>1273.26</c:v>
                </c:pt>
                <c:pt idx="2">
                  <c:v>1379.52</c:v>
                </c:pt>
                <c:pt idx="3">
                  <c:v>1069.29</c:v>
                </c:pt>
                <c:pt idx="4">
                  <c:v>1041.7</c:v>
                </c:pt>
              </c:numCache>
            </c:numRef>
          </c:val>
          <c:extLst>
            <c:ext xmlns:c16="http://schemas.microsoft.com/office/drawing/2014/chart" uri="{C3380CC4-5D6E-409C-BE32-E72D297353CC}">
              <c16:uniqueId val="{00000000-18F0-47A3-9F52-C98E112D774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244.85</c:v>
                </c:pt>
                <c:pt idx="2">
                  <c:v>296.89</c:v>
                </c:pt>
                <c:pt idx="3">
                  <c:v>270.57</c:v>
                </c:pt>
                <c:pt idx="4">
                  <c:v>294.27</c:v>
                </c:pt>
              </c:numCache>
            </c:numRef>
          </c:val>
          <c:smooth val="0"/>
          <c:extLst>
            <c:ext xmlns:c16="http://schemas.microsoft.com/office/drawing/2014/chart" uri="{C3380CC4-5D6E-409C-BE32-E72D297353CC}">
              <c16:uniqueId val="{00000001-18F0-47A3-9F52-C98E112D774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33.909999999999997</c:v>
                </c:pt>
                <c:pt idx="1">
                  <c:v>33.6</c:v>
                </c:pt>
                <c:pt idx="2">
                  <c:v>30.41</c:v>
                </c:pt>
                <c:pt idx="3">
                  <c:v>39.4</c:v>
                </c:pt>
                <c:pt idx="4">
                  <c:v>42.04</c:v>
                </c:pt>
              </c:numCache>
            </c:numRef>
          </c:val>
          <c:extLst>
            <c:ext xmlns:c16="http://schemas.microsoft.com/office/drawing/2014/chart" uri="{C3380CC4-5D6E-409C-BE32-E72D297353CC}">
              <c16:uniqueId val="{00000000-1649-4620-978B-AFD03A56B48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64.78</c:v>
                </c:pt>
                <c:pt idx="2">
                  <c:v>63.06</c:v>
                </c:pt>
                <c:pt idx="3">
                  <c:v>62.5</c:v>
                </c:pt>
                <c:pt idx="4">
                  <c:v>60.59</c:v>
                </c:pt>
              </c:numCache>
            </c:numRef>
          </c:val>
          <c:smooth val="0"/>
          <c:extLst>
            <c:ext xmlns:c16="http://schemas.microsoft.com/office/drawing/2014/chart" uri="{C3380CC4-5D6E-409C-BE32-E72D297353CC}">
              <c16:uniqueId val="{00000001-1649-4620-978B-AFD03A56B48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581.11</c:v>
                </c:pt>
                <c:pt idx="1">
                  <c:v>628.32000000000005</c:v>
                </c:pt>
                <c:pt idx="2">
                  <c:v>650.25</c:v>
                </c:pt>
                <c:pt idx="3">
                  <c:v>704.91</c:v>
                </c:pt>
                <c:pt idx="4">
                  <c:v>661.82</c:v>
                </c:pt>
              </c:numCache>
            </c:numRef>
          </c:val>
          <c:extLst>
            <c:ext xmlns:c16="http://schemas.microsoft.com/office/drawing/2014/chart" uri="{C3380CC4-5D6E-409C-BE32-E72D297353CC}">
              <c16:uniqueId val="{00000000-FCEB-4706-A98E-CDAAEAB071E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250.21</c:v>
                </c:pt>
                <c:pt idx="2">
                  <c:v>264.77</c:v>
                </c:pt>
                <c:pt idx="3">
                  <c:v>269.33</c:v>
                </c:pt>
                <c:pt idx="4">
                  <c:v>280.23</c:v>
                </c:pt>
              </c:numCache>
            </c:numRef>
          </c:val>
          <c:smooth val="0"/>
          <c:extLst>
            <c:ext xmlns:c16="http://schemas.microsoft.com/office/drawing/2014/chart" uri="{C3380CC4-5D6E-409C-BE32-E72D297353CC}">
              <c16:uniqueId val="{00000001-FCEB-4706-A98E-CDAAEAB071E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2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島根県　海士町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2214</v>
      </c>
      <c r="AM8" s="69"/>
      <c r="AN8" s="69"/>
      <c r="AO8" s="69"/>
      <c r="AP8" s="69"/>
      <c r="AQ8" s="69"/>
      <c r="AR8" s="69"/>
      <c r="AS8" s="69"/>
      <c r="AT8" s="68">
        <f>データ!T6</f>
        <v>33.44</v>
      </c>
      <c r="AU8" s="68"/>
      <c r="AV8" s="68"/>
      <c r="AW8" s="68"/>
      <c r="AX8" s="68"/>
      <c r="AY8" s="68"/>
      <c r="AZ8" s="68"/>
      <c r="BA8" s="68"/>
      <c r="BB8" s="68">
        <f>データ!U6</f>
        <v>66.209999999999994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18.87</v>
      </c>
      <c r="Q10" s="68"/>
      <c r="R10" s="68"/>
      <c r="S10" s="68"/>
      <c r="T10" s="68"/>
      <c r="U10" s="68"/>
      <c r="V10" s="68"/>
      <c r="W10" s="68">
        <f>データ!Q6</f>
        <v>100</v>
      </c>
      <c r="X10" s="68"/>
      <c r="Y10" s="68"/>
      <c r="Z10" s="68"/>
      <c r="AA10" s="68"/>
      <c r="AB10" s="68"/>
      <c r="AC10" s="68"/>
      <c r="AD10" s="69">
        <f>データ!R6</f>
        <v>4210</v>
      </c>
      <c r="AE10" s="69"/>
      <c r="AF10" s="69"/>
      <c r="AG10" s="69"/>
      <c r="AH10" s="69"/>
      <c r="AI10" s="69"/>
      <c r="AJ10" s="69"/>
      <c r="AK10" s="2"/>
      <c r="AL10" s="69">
        <f>データ!V6</f>
        <v>416</v>
      </c>
      <c r="AM10" s="69"/>
      <c r="AN10" s="69"/>
      <c r="AO10" s="69"/>
      <c r="AP10" s="69"/>
      <c r="AQ10" s="69"/>
      <c r="AR10" s="69"/>
      <c r="AS10" s="69"/>
      <c r="AT10" s="68">
        <f>データ!W6</f>
        <v>7.0000000000000007E-2</v>
      </c>
      <c r="AU10" s="68"/>
      <c r="AV10" s="68"/>
      <c r="AW10" s="68"/>
      <c r="AX10" s="68"/>
      <c r="AY10" s="68"/>
      <c r="AZ10" s="68"/>
      <c r="BA10" s="68"/>
      <c r="BB10" s="68">
        <f>データ!X6</f>
        <v>5942.86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【314.13】</v>
      </c>
      <c r="I86" s="26" t="str">
        <f>データ!CA6</f>
        <v>【58.42】</v>
      </c>
      <c r="J86" s="26" t="str">
        <f>データ!CL6</f>
        <v>【282.28】</v>
      </c>
      <c r="K86" s="26" t="str">
        <f>データ!CW6</f>
        <v>【57.83】</v>
      </c>
      <c r="L86" s="26" t="str">
        <f>データ!DH6</f>
        <v>【77.67】</v>
      </c>
      <c r="M86" s="26" t="s">
        <v>44</v>
      </c>
      <c r="N86" s="26" t="s">
        <v>44</v>
      </c>
      <c r="O86" s="26" t="str">
        <f>データ!EO6</f>
        <v>【-】</v>
      </c>
    </row>
  </sheetData>
  <sheetProtection algorithmName="SHA-512" hashValue="DlySxry6zYG/AQ8Z8gQWi2C/dv8X9CnunvjkMgpoG+exL3YBRzCUn5/BCkK4GqaJwBX6hhWpBPmu7zc/IBx2Hg==" saltValue="V7aFf0nOYFrnaU7JNwUZh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325252</v>
      </c>
      <c r="D6" s="33">
        <f t="shared" si="3"/>
        <v>47</v>
      </c>
      <c r="E6" s="33">
        <f t="shared" si="3"/>
        <v>18</v>
      </c>
      <c r="F6" s="33">
        <f t="shared" si="3"/>
        <v>0</v>
      </c>
      <c r="G6" s="33">
        <f t="shared" si="3"/>
        <v>0</v>
      </c>
      <c r="H6" s="33" t="str">
        <f t="shared" si="3"/>
        <v>島根県　海士町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18.87</v>
      </c>
      <c r="Q6" s="34">
        <f t="shared" si="3"/>
        <v>100</v>
      </c>
      <c r="R6" s="34">
        <f t="shared" si="3"/>
        <v>4210</v>
      </c>
      <c r="S6" s="34">
        <f t="shared" si="3"/>
        <v>2214</v>
      </c>
      <c r="T6" s="34">
        <f t="shared" si="3"/>
        <v>33.44</v>
      </c>
      <c r="U6" s="34">
        <f t="shared" si="3"/>
        <v>66.209999999999994</v>
      </c>
      <c r="V6" s="34">
        <f t="shared" si="3"/>
        <v>416</v>
      </c>
      <c r="W6" s="34">
        <f t="shared" si="3"/>
        <v>7.0000000000000007E-2</v>
      </c>
      <c r="X6" s="34">
        <f t="shared" si="3"/>
        <v>5942.86</v>
      </c>
      <c r="Y6" s="35">
        <f>IF(Y7="",NA(),Y7)</f>
        <v>75.33</v>
      </c>
      <c r="Z6" s="35">
        <f t="shared" ref="Z6:AH6" si="4">IF(Z7="",NA(),Z7)</f>
        <v>67.27</v>
      </c>
      <c r="AA6" s="35">
        <f t="shared" si="4"/>
        <v>76.13</v>
      </c>
      <c r="AB6" s="35">
        <f t="shared" si="4"/>
        <v>76.37</v>
      </c>
      <c r="AC6" s="35">
        <f t="shared" si="4"/>
        <v>75.11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1273.26</v>
      </c>
      <c r="BH6" s="35">
        <f t="shared" si="7"/>
        <v>1379.52</v>
      </c>
      <c r="BI6" s="35">
        <f t="shared" si="7"/>
        <v>1069.29</v>
      </c>
      <c r="BJ6" s="35">
        <f t="shared" si="7"/>
        <v>1041.7</v>
      </c>
      <c r="BK6" s="35">
        <f t="shared" si="7"/>
        <v>413.5</v>
      </c>
      <c r="BL6" s="35">
        <f t="shared" si="7"/>
        <v>244.85</v>
      </c>
      <c r="BM6" s="35">
        <f t="shared" si="7"/>
        <v>296.89</v>
      </c>
      <c r="BN6" s="35">
        <f t="shared" si="7"/>
        <v>270.57</v>
      </c>
      <c r="BO6" s="35">
        <f t="shared" si="7"/>
        <v>294.27</v>
      </c>
      <c r="BP6" s="34" t="str">
        <f>IF(BP7="","",IF(BP7="-","【-】","【"&amp;SUBSTITUTE(TEXT(BP7,"#,##0.00"),"-","△")&amp;"】"))</f>
        <v>【314.13】</v>
      </c>
      <c r="BQ6" s="35">
        <f>IF(BQ7="",NA(),BQ7)</f>
        <v>33.909999999999997</v>
      </c>
      <c r="BR6" s="35">
        <f t="shared" ref="BR6:BZ6" si="8">IF(BR7="",NA(),BR7)</f>
        <v>33.6</v>
      </c>
      <c r="BS6" s="35">
        <f t="shared" si="8"/>
        <v>30.41</v>
      </c>
      <c r="BT6" s="35">
        <f t="shared" si="8"/>
        <v>39.4</v>
      </c>
      <c r="BU6" s="35">
        <f t="shared" si="8"/>
        <v>42.04</v>
      </c>
      <c r="BV6" s="35">
        <f t="shared" si="8"/>
        <v>55.84</v>
      </c>
      <c r="BW6" s="35">
        <f t="shared" si="8"/>
        <v>64.78</v>
      </c>
      <c r="BX6" s="35">
        <f t="shared" si="8"/>
        <v>63.06</v>
      </c>
      <c r="BY6" s="35">
        <f t="shared" si="8"/>
        <v>62.5</v>
      </c>
      <c r="BZ6" s="35">
        <f t="shared" si="8"/>
        <v>60.59</v>
      </c>
      <c r="CA6" s="34" t="str">
        <f>IF(CA7="","",IF(CA7="-","【-】","【"&amp;SUBSTITUTE(TEXT(CA7,"#,##0.00"),"-","△")&amp;"】"))</f>
        <v>【58.42】</v>
      </c>
      <c r="CB6" s="35">
        <f>IF(CB7="",NA(),CB7)</f>
        <v>581.11</v>
      </c>
      <c r="CC6" s="35">
        <f t="shared" ref="CC6:CK6" si="9">IF(CC7="",NA(),CC7)</f>
        <v>628.32000000000005</v>
      </c>
      <c r="CD6" s="35">
        <f t="shared" si="9"/>
        <v>650.25</v>
      </c>
      <c r="CE6" s="35">
        <f t="shared" si="9"/>
        <v>704.91</v>
      </c>
      <c r="CF6" s="35">
        <f t="shared" si="9"/>
        <v>661.82</v>
      </c>
      <c r="CG6" s="35">
        <f t="shared" si="9"/>
        <v>287.57</v>
      </c>
      <c r="CH6" s="35">
        <f t="shared" si="9"/>
        <v>250.21</v>
      </c>
      <c r="CI6" s="35">
        <f t="shared" si="9"/>
        <v>264.77</v>
      </c>
      <c r="CJ6" s="35">
        <f t="shared" si="9"/>
        <v>269.33</v>
      </c>
      <c r="CK6" s="35">
        <f t="shared" si="9"/>
        <v>280.23</v>
      </c>
      <c r="CL6" s="34" t="str">
        <f>IF(CL7="","",IF(CL7="-","【-】","【"&amp;SUBSTITUTE(TEXT(CL7,"#,##0.00"),"-","△")&amp;"】"))</f>
        <v>【282.28】</v>
      </c>
      <c r="CM6" s="35">
        <f>IF(CM7="",NA(),CM7)</f>
        <v>37.229999999999997</v>
      </c>
      <c r="CN6" s="35">
        <f t="shared" ref="CN6:CV6" si="10">IF(CN7="",NA(),CN7)</f>
        <v>37.229999999999997</v>
      </c>
      <c r="CO6" s="35">
        <f t="shared" si="10"/>
        <v>35.5</v>
      </c>
      <c r="CP6" s="35">
        <f t="shared" si="10"/>
        <v>35.5</v>
      </c>
      <c r="CQ6" s="35">
        <f t="shared" si="10"/>
        <v>35.5</v>
      </c>
      <c r="CR6" s="35">
        <f t="shared" si="10"/>
        <v>61.55</v>
      </c>
      <c r="CS6" s="35">
        <f t="shared" si="10"/>
        <v>61.79</v>
      </c>
      <c r="CT6" s="35">
        <f t="shared" si="10"/>
        <v>59.94</v>
      </c>
      <c r="CU6" s="35">
        <f t="shared" si="10"/>
        <v>59.64</v>
      </c>
      <c r="CV6" s="35">
        <f t="shared" si="10"/>
        <v>58.19</v>
      </c>
      <c r="CW6" s="34" t="str">
        <f>IF(CW7="","",IF(CW7="-","【-】","【"&amp;SUBSTITUTE(TEXT(CW7,"#,##0.00"),"-","△")&amp;"】"))</f>
        <v>【57.83】</v>
      </c>
      <c r="CX6" s="35">
        <f>IF(CX7="",NA(),CX7)</f>
        <v>93.32</v>
      </c>
      <c r="CY6" s="35">
        <f t="shared" ref="CY6:DG6" si="11">IF(CY7="",NA(),CY7)</f>
        <v>90.98</v>
      </c>
      <c r="CZ6" s="35">
        <f t="shared" si="11"/>
        <v>92.41</v>
      </c>
      <c r="DA6" s="35">
        <f t="shared" si="11"/>
        <v>92.31</v>
      </c>
      <c r="DB6" s="35">
        <f t="shared" si="11"/>
        <v>93.27</v>
      </c>
      <c r="DC6" s="35">
        <f t="shared" si="11"/>
        <v>67.489999999999995</v>
      </c>
      <c r="DD6" s="35">
        <f t="shared" si="11"/>
        <v>92.44</v>
      </c>
      <c r="DE6" s="35">
        <f t="shared" si="11"/>
        <v>89.66</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325252</v>
      </c>
      <c r="D7" s="37">
        <v>47</v>
      </c>
      <c r="E7" s="37">
        <v>18</v>
      </c>
      <c r="F7" s="37">
        <v>0</v>
      </c>
      <c r="G7" s="37">
        <v>0</v>
      </c>
      <c r="H7" s="37" t="s">
        <v>98</v>
      </c>
      <c r="I7" s="37" t="s">
        <v>99</v>
      </c>
      <c r="J7" s="37" t="s">
        <v>100</v>
      </c>
      <c r="K7" s="37" t="s">
        <v>101</v>
      </c>
      <c r="L7" s="37" t="s">
        <v>102</v>
      </c>
      <c r="M7" s="37" t="s">
        <v>103</v>
      </c>
      <c r="N7" s="38" t="s">
        <v>104</v>
      </c>
      <c r="O7" s="38" t="s">
        <v>105</v>
      </c>
      <c r="P7" s="38">
        <v>18.87</v>
      </c>
      <c r="Q7" s="38">
        <v>100</v>
      </c>
      <c r="R7" s="38">
        <v>4210</v>
      </c>
      <c r="S7" s="38">
        <v>2214</v>
      </c>
      <c r="T7" s="38">
        <v>33.44</v>
      </c>
      <c r="U7" s="38">
        <v>66.209999999999994</v>
      </c>
      <c r="V7" s="38">
        <v>416</v>
      </c>
      <c r="W7" s="38">
        <v>7.0000000000000007E-2</v>
      </c>
      <c r="X7" s="38">
        <v>5942.86</v>
      </c>
      <c r="Y7" s="38">
        <v>75.33</v>
      </c>
      <c r="Z7" s="38">
        <v>67.27</v>
      </c>
      <c r="AA7" s="38">
        <v>76.13</v>
      </c>
      <c r="AB7" s="38">
        <v>76.37</v>
      </c>
      <c r="AC7" s="38">
        <v>75.11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1273.26</v>
      </c>
      <c r="BH7" s="38">
        <v>1379.52</v>
      </c>
      <c r="BI7" s="38">
        <v>1069.29</v>
      </c>
      <c r="BJ7" s="38">
        <v>1041.7</v>
      </c>
      <c r="BK7" s="38">
        <v>413.5</v>
      </c>
      <c r="BL7" s="38">
        <v>244.85</v>
      </c>
      <c r="BM7" s="38">
        <v>296.89</v>
      </c>
      <c r="BN7" s="38">
        <v>270.57</v>
      </c>
      <c r="BO7" s="38">
        <v>294.27</v>
      </c>
      <c r="BP7" s="38">
        <v>314.13</v>
      </c>
      <c r="BQ7" s="38">
        <v>33.909999999999997</v>
      </c>
      <c r="BR7" s="38">
        <v>33.6</v>
      </c>
      <c r="BS7" s="38">
        <v>30.41</v>
      </c>
      <c r="BT7" s="38">
        <v>39.4</v>
      </c>
      <c r="BU7" s="38">
        <v>42.04</v>
      </c>
      <c r="BV7" s="38">
        <v>55.84</v>
      </c>
      <c r="BW7" s="38">
        <v>64.78</v>
      </c>
      <c r="BX7" s="38">
        <v>63.06</v>
      </c>
      <c r="BY7" s="38">
        <v>62.5</v>
      </c>
      <c r="BZ7" s="38">
        <v>60.59</v>
      </c>
      <c r="CA7" s="38">
        <v>58.42</v>
      </c>
      <c r="CB7" s="38">
        <v>581.11</v>
      </c>
      <c r="CC7" s="38">
        <v>628.32000000000005</v>
      </c>
      <c r="CD7" s="38">
        <v>650.25</v>
      </c>
      <c r="CE7" s="38">
        <v>704.91</v>
      </c>
      <c r="CF7" s="38">
        <v>661.82</v>
      </c>
      <c r="CG7" s="38">
        <v>287.57</v>
      </c>
      <c r="CH7" s="38">
        <v>250.21</v>
      </c>
      <c r="CI7" s="38">
        <v>264.77</v>
      </c>
      <c r="CJ7" s="38">
        <v>269.33</v>
      </c>
      <c r="CK7" s="38">
        <v>280.23</v>
      </c>
      <c r="CL7" s="38">
        <v>282.27999999999997</v>
      </c>
      <c r="CM7" s="38">
        <v>37.229999999999997</v>
      </c>
      <c r="CN7" s="38">
        <v>37.229999999999997</v>
      </c>
      <c r="CO7" s="38">
        <v>35.5</v>
      </c>
      <c r="CP7" s="38">
        <v>35.5</v>
      </c>
      <c r="CQ7" s="38">
        <v>35.5</v>
      </c>
      <c r="CR7" s="38">
        <v>61.55</v>
      </c>
      <c r="CS7" s="38">
        <v>61.79</v>
      </c>
      <c r="CT7" s="38">
        <v>59.94</v>
      </c>
      <c r="CU7" s="38">
        <v>59.64</v>
      </c>
      <c r="CV7" s="38">
        <v>58.19</v>
      </c>
      <c r="CW7" s="38">
        <v>57.83</v>
      </c>
      <c r="CX7" s="38">
        <v>93.32</v>
      </c>
      <c r="CY7" s="38">
        <v>90.98</v>
      </c>
      <c r="CZ7" s="38">
        <v>92.41</v>
      </c>
      <c r="DA7" s="38">
        <v>92.31</v>
      </c>
      <c r="DB7" s="38">
        <v>93.27</v>
      </c>
      <c r="DC7" s="38">
        <v>67.489999999999995</v>
      </c>
      <c r="DD7" s="38">
        <v>92.44</v>
      </c>
      <c r="DE7" s="38">
        <v>89.66</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2022-02-20T06:57:09Z</cp:lastPrinted>
  <dcterms:created xsi:type="dcterms:W3CDTF">2021-12-03T08:11:13Z</dcterms:created>
  <dcterms:modified xsi:type="dcterms:W3CDTF">2022-02-20T06:57:19Z</dcterms:modified>
  <cp:category/>
</cp:coreProperties>
</file>