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E:\R3\【〆２／３】公営企業に係る「経営比較分析表」の分析等について\"/>
    </mc:Choice>
  </mc:AlternateContent>
  <xr:revisionPtr revIDLastSave="0" documentId="13_ncr:1_{DA5682FC-7D4D-4336-8CCE-5E558BC3922A}" xr6:coauthVersionLast="36" xr6:coauthVersionMax="36" xr10:uidLastSave="{00000000-0000-0000-0000-000000000000}"/>
  <workbookProtection workbookAlgorithmName="SHA-512" workbookHashValue="QTRjJACG9z6JrDFbv3ytd8q5cEhmHvd2srzzis0nDRRvMtPbWzxQTZWrVrwhicPTsakCZWEb9nJMAvdP+/RnGA==" workbookSaltValue="gSR+WVwcqHHihHYwG7Av6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ID10" i="4" s="1"/>
  <c r="AB6" i="5"/>
  <c r="AA6" i="5"/>
  <c r="JW8" i="4" s="1"/>
  <c r="Z6" i="5"/>
  <c r="Y6" i="5"/>
  <c r="FZ12" i="4" s="1"/>
  <c r="X6" i="5"/>
  <c r="W6" i="5"/>
  <c r="CN12" i="4" s="1"/>
  <c r="V6" i="5"/>
  <c r="U6" i="5"/>
  <c r="B12" i="4" s="1"/>
  <c r="T6" i="5"/>
  <c r="S6" i="5"/>
  <c r="EG10" i="4" s="1"/>
  <c r="R6" i="5"/>
  <c r="Q6" i="5"/>
  <c r="P6" i="5"/>
  <c r="O6" i="5"/>
  <c r="N6" i="5"/>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H90" i="4"/>
  <c r="G90" i="4"/>
  <c r="F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AU12" i="4"/>
  <c r="JW10" i="4"/>
  <c r="FZ10" i="4"/>
  <c r="CN10" i="4"/>
  <c r="AU10" i="4"/>
  <c r="B10" i="4"/>
  <c r="LP8" i="4"/>
  <c r="ID8" i="4"/>
  <c r="FZ8" i="4"/>
  <c r="EG8" i="4"/>
  <c r="AU8" i="4"/>
  <c r="B6" i="4"/>
  <c r="HM78" i="4" l="1"/>
  <c r="FL54" i="4"/>
  <c r="CS78" i="4"/>
  <c r="BX54" i="4"/>
  <c r="BX32" i="4"/>
  <c r="MN54" i="4"/>
  <c r="MN32" i="4"/>
  <c r="MH78" i="4"/>
  <c r="IZ54" i="4"/>
  <c r="IZ32" i="4"/>
  <c r="FL32" i="4"/>
  <c r="C11" i="5"/>
  <c r="D11" i="5"/>
  <c r="E11" i="5"/>
  <c r="B11" i="5"/>
  <c r="DS54" i="4" l="1"/>
  <c r="DS32" i="4"/>
  <c r="AN78" i="4"/>
  <c r="AE54" i="4"/>
  <c r="AE32" i="4"/>
  <c r="KU54" i="4"/>
  <c r="KU32" i="4"/>
  <c r="KC78" i="4"/>
  <c r="HG54" i="4"/>
  <c r="HG32" i="4"/>
  <c r="FH78" i="4"/>
  <c r="LY54" i="4"/>
  <c r="LY32" i="4"/>
  <c r="IK54" i="4"/>
  <c r="IK32" i="4"/>
  <c r="GT78" i="4"/>
  <c r="EW54" i="4"/>
  <c r="EW32" i="4"/>
  <c r="BZ78" i="4"/>
  <c r="BI54" i="4"/>
  <c r="BI32" i="4"/>
  <c r="LO78" i="4"/>
  <c r="JJ78" i="4"/>
  <c r="DD32" i="4"/>
  <c r="U78" i="4"/>
  <c r="P54" i="4"/>
  <c r="P32" i="4"/>
  <c r="KF54" i="4"/>
  <c r="KF32" i="4"/>
  <c r="GR54" i="4"/>
  <c r="GR32" i="4"/>
  <c r="EO78" i="4"/>
  <c r="DD54" i="4"/>
  <c r="KV78" i="4"/>
  <c r="HV54" i="4"/>
  <c r="HV32" i="4"/>
  <c r="GA78" i="4"/>
  <c r="EH54" i="4"/>
  <c r="EH32" i="4"/>
  <c r="BG78" i="4"/>
  <c r="AT54" i="4"/>
  <c r="AT32" i="4"/>
  <c r="LJ54" i="4"/>
  <c r="LJ32" i="4"/>
</calcChain>
</file>

<file path=xl/sharedStrings.xml><?xml version="1.0" encoding="utf-8"?>
<sst xmlns="http://schemas.openxmlformats.org/spreadsheetml/2006/main" count="326" uniqueCount="195">
  <si>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</si>
  <si>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</si>
  <si>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</si>
  <si>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</si>
  <si>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</si>
  <si>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</si>
  <si>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</si>
  <si>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</si>
  <si>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</si>
  <si>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</si>
  <si>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</si>
  <si>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</si>
  <si>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</si>
  <si>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</si>
  <si>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</si>
  <si>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</si>
  <si>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</si>
  <si>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</si>
  <si>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</si>
  <si>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</si>
  <si>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</si>
  <si>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</si>
  <si>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</si>
  <si>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</si>
  <si>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</si>
  <si>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</si>
  <si>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</si>
  <si>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</si>
  <si>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</si>
  <si>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</si>
  <si>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</si>
  <si>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</si>
  <si>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</si>
  <si>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</si>
  <si>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</si>
  <si>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</si>
  <si>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</si>
  <si>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</si>
  <si>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</si>
  <si>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</si>
  <si>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</si>
  <si>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</si>
  <si>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</si>
  <si>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</si>
  <si>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</si>
  <si>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</si>
  <si>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</si>
  <si>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</si>
  <si>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</si>
  <si>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</si>
  <si>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</si>
  <si>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</si>
  <si>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</si>
  <si>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</si>
  <si>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</si>
  <si>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</si>
  <si>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</si>
  <si>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</si>
  <si>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</si>
  <si>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</si>
  <si>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</si>
  <si>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</si>
  <si>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</si>
  <si>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</si>
  <si>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</si>
  <si>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</si>
  <si>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</si>
  <si>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</si>
  <si>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</si>
  <si>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</si>
  <si>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</si>
  <si>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</si>
  <si>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</si>
  <si>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</si>
  <si>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</si>
  <si>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</si>
  <si>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</si>
  <si>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</si>
  <si>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</si>
  <si>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</si>
  <si>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</si>
  <si>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</si>
  <si>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</si>
  <si>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</si>
  <si>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</si>
  <si>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</si>
  <si>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</si>
  <si>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</si>
  <si>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</si>
  <si>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</si>
  <si>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</si>
  <si>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</si>
  <si>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</si>
  <si>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</si>
  <si>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</si>
  <si>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</si>
  <si>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</si>
  <si>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</si>
  <si>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</si>
  <si>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</si>
  <si>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</si>
  <si>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</si>
  <si>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</si>
  <si>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</si>
  <si>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</si>
  <si>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</si>
  <si>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</si>
  <si>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</si>
  <si>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</si>
  <si>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</si>
  <si>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</si>
  <si>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</si>
  <si>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</si>
  <si>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</si>
  <si>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</si>
  <si>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</si>
  <si>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</si>
  <si>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</si>
  <si>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</si>
  <si>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</si>
  <si>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</si>
  <si>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</si>
  <si>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</si>
  <si>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</si>
  <si>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</si>
  <si>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</si>
  <si>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</si>
  <si>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</si>
  <si>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</si>
  <si>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</si>
  <si>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</si>
  <si>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</si>
  <si>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</si>
  <si>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</si>
  <si>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</si>
  <si>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</si>
  <si>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</si>
  <si>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</si>
  <si>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</si>
  <si>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</si>
  <si>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</si>
  <si>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</si>
  <si>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</si>
  <si>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</si>
  <si>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</si>
  <si>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</si>
  <si>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</si>
  <si>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</si>
  <si>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</si>
  <si>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</si>
  <si>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</si>
  <si>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</si>
  <si>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</si>
  <si>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</si>
  <si>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</si>
  <si>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</si>
  <si>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</si>
  <si>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</si>
  <si>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</si>
  <si>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</si>
  <si>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</si>
  <si>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当該値(N-2)</t>
    <phoneticPr fontId="5"/>
  </si>
  <si>
    <t>当該値(N-1)</t>
    <phoneticPr fontId="5"/>
  </si>
  <si>
    <t>当該値(N)</t>
    <phoneticPr fontId="5"/>
  </si>
  <si>
    <t>当該値(N-4)</t>
    <phoneticPr fontId="5"/>
  </si>
  <si>
    <t>当該値(N-1)</t>
    <phoneticPr fontId="5"/>
  </si>
  <si>
    <t>当該値(N)</t>
    <phoneticPr fontId="5"/>
  </si>
  <si>
    <t>当該値(N-2)</t>
    <phoneticPr fontId="5"/>
  </si>
  <si>
    <t>当該値(N)</t>
    <phoneticPr fontId="5"/>
  </si>
  <si>
    <t>当該値(N-3)</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</si>
  <si>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</si>
  <si>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</si>
  <si>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</si>
  <si>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</si>
  <si>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島根県</t>
  </si>
  <si>
    <t>津和野町</t>
  </si>
  <si>
    <t>津和野共存病院</t>
  </si>
  <si>
    <t>条例全部</t>
  </si>
  <si>
    <t>病院事業</t>
  </si>
  <si>
    <t>一般病院</t>
  </si>
  <si>
    <t>50床未満</t>
  </si>
  <si>
    <t>非設置</t>
  </si>
  <si>
    <t>指定管理者(代行制)</t>
  </si>
  <si>
    <t>ド</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</si>
  <si>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</si>
  <si>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</si>
  <si>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</si>
  <si>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</si>
  <si>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</si>
  <si>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</si>
  <si>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</si>
  <si>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当院は高度急性期病院の後方支援病院にあたり、地域包括ケア病床を持つ在宅療養支援病院である。院内に町医療対策課と地域包括支援センターが設置されており、行政とも密な連携をしている。
特色として、一般診療だけでなく訪問診療や訪問看護、高齢者施設の診療なども実施しており、高齢化の進む地域を支えている。</t>
    <phoneticPr fontId="5"/>
  </si>
  <si>
    <t>経常収支比率は100％を維持している。医業収支比率は下がったが、これは新型コロナ感染症対策で増加した経費を交付金（医業費用）として指定管理者に交付しているが、この増加した経費に対する補助金や一般会計からの繰入金は医業外収益として計上しているためである。
令和２年度は、新型コロナの影響もあり、外来患者数が大幅に減少し収益が落ちた。また、入院患者数は微減となったが、診療単価の増により、収益は増となった。
職員給与費及び材料費は類似病院の平均よりも低く抑えられている。</t>
    <rPh sb="12" eb="14">
      <t>イジ</t>
    </rPh>
    <rPh sb="26" eb="27">
      <t>サ</t>
    </rPh>
    <rPh sb="35" eb="37">
      <t>シンガタ</t>
    </rPh>
    <rPh sb="40" eb="45">
      <t>カンセンショウタイサク</t>
    </rPh>
    <rPh sb="46" eb="48">
      <t>ゾウカ</t>
    </rPh>
    <rPh sb="50" eb="52">
      <t>ケイヒ</t>
    </rPh>
    <rPh sb="53" eb="56">
      <t>コウフキン</t>
    </rPh>
    <rPh sb="57" eb="61">
      <t>イギョウヒヨウ</t>
    </rPh>
    <rPh sb="65" eb="70">
      <t>シテイカンリシャ</t>
    </rPh>
    <rPh sb="71" eb="73">
      <t>コウフ</t>
    </rPh>
    <rPh sb="81" eb="83">
      <t>ゾウカ</t>
    </rPh>
    <rPh sb="85" eb="87">
      <t>ケイヒ</t>
    </rPh>
    <rPh sb="88" eb="89">
      <t>タイ</t>
    </rPh>
    <rPh sb="91" eb="94">
      <t>ホジョキン</t>
    </rPh>
    <rPh sb="95" eb="97">
      <t>イッパン</t>
    </rPh>
    <rPh sb="97" eb="99">
      <t>カイケイ</t>
    </rPh>
    <rPh sb="102" eb="105">
      <t>クリイレキン</t>
    </rPh>
    <rPh sb="106" eb="111">
      <t>イギョウガイシュウエキ</t>
    </rPh>
    <rPh sb="114" eb="116">
      <t>ケイジョウ</t>
    </rPh>
    <rPh sb="134" eb="136">
      <t>シンガタ</t>
    </rPh>
    <rPh sb="140" eb="142">
      <t>エイキョウ</t>
    </rPh>
    <rPh sb="146" eb="151">
      <t>ガイライカンジャスウ</t>
    </rPh>
    <rPh sb="152" eb="154">
      <t>オオハバ</t>
    </rPh>
    <rPh sb="155" eb="157">
      <t>ゲンショウ</t>
    </rPh>
    <rPh sb="158" eb="160">
      <t>シュウエキ</t>
    </rPh>
    <rPh sb="161" eb="162">
      <t>オ</t>
    </rPh>
    <rPh sb="168" eb="172">
      <t>ニュウインカンジャ</t>
    </rPh>
    <rPh sb="172" eb="173">
      <t>スウ</t>
    </rPh>
    <rPh sb="174" eb="176">
      <t>ビゲン</t>
    </rPh>
    <rPh sb="187" eb="188">
      <t>ゾウ</t>
    </rPh>
    <rPh sb="192" eb="194">
      <t>シュウエキ</t>
    </rPh>
    <rPh sb="195" eb="196">
      <t>ゾウ</t>
    </rPh>
    <rPh sb="202" eb="207">
      <t>ショクインキュウヨヒ</t>
    </rPh>
    <rPh sb="207" eb="208">
      <t>オヨ</t>
    </rPh>
    <rPh sb="209" eb="212">
      <t>ザイリョウヒ</t>
    </rPh>
    <rPh sb="213" eb="217">
      <t>ルイジビョウイン</t>
    </rPh>
    <rPh sb="218" eb="220">
      <t>ヘイキン</t>
    </rPh>
    <rPh sb="223" eb="224">
      <t>ヒク</t>
    </rPh>
    <rPh sb="225" eb="226">
      <t>オサ</t>
    </rPh>
    <phoneticPr fontId="5"/>
  </si>
  <si>
    <t>また、１床当たり有形固定資産については類似団体よりも抑えられているが、有形固定資産減価償却率及び機械備品減価償却率は年々上昇している。
機械備品等は計画的に更新しているが、今後も老朽化が進んでいる機器等については、計画的に更新を図っていきたい。</t>
    <rPh sb="68" eb="72">
      <t>キカイビヒン</t>
    </rPh>
    <rPh sb="72" eb="73">
      <t>トウ</t>
    </rPh>
    <rPh sb="74" eb="77">
      <t>ケイカクテキ</t>
    </rPh>
    <rPh sb="78" eb="80">
      <t>コウシン</t>
    </rPh>
    <rPh sb="98" eb="101">
      <t>キキトウ</t>
    </rPh>
    <phoneticPr fontId="5"/>
  </si>
  <si>
    <t>利用者へ十分なサービスを提供されるよう、研修等を行いサービス向上に努めている。また、コロナ禍等で患者数は減少したが、診療単価を上げるなど、経営面の努力も大きく、安全面、衛生管理面も良好であり、指定管理者の努力がうかがえる体制となっている。
今後、人口減少に伴い、利用者数の減少も予想されるが、在宅療養支援病院としての役割を果たすため、人材の効率的配置やその他医療資源の効率的活用等引き続き経営努力を図り、地域医療を支えなければならない。</t>
    <rPh sb="45" eb="46">
      <t>ワザワイ</t>
    </rPh>
    <rPh sb="46" eb="47">
      <t>トウ</t>
    </rPh>
    <rPh sb="48" eb="51">
      <t>カンジャスウ</t>
    </rPh>
    <rPh sb="52" eb="54">
      <t>ゲンショウ</t>
    </rPh>
    <rPh sb="58" eb="62">
      <t>シンリョウタンカ</t>
    </rPh>
    <rPh sb="63" eb="64">
      <t>ア</t>
    </rPh>
    <rPh sb="73" eb="75">
      <t>ドリョク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</si>
</sst>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37.299999999999997</c:v>
                </c:pt>
                <c:pt idx="1">
                  <c:v>35</c:v>
                </c:pt>
                <c:pt idx="2">
                  <c:v>65.900000000000006</c:v>
                </c:pt>
                <c:pt idx="3">
                  <c:v>78.3</c:v>
                </c:pt>
                <c:pt idx="4">
                  <c:v>77.8</c:v>
                </c:pt>
              </c:numCache>
            </c:numRef>
          </c:val>
          <c:extLst>
            <c:ext xmlns:c16="http://schemas.microsoft.com/office/drawing/2014/chart" uri="{C3380CC4-5D6E-409C-BE32-E72D297353CC}">
              <c16:uniqueId val="{00000000-309E-432B-A821-62F1FE8C1A2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59.4</c:v>
                </c:pt>
                <c:pt idx="3">
                  <c:v>61.4</c:v>
                </c:pt>
                <c:pt idx="4">
                  <c:v>55.9</c:v>
                </c:pt>
              </c:numCache>
            </c:numRef>
          </c:val>
          <c:smooth val="0"/>
          <c:extLst>
            <c:ext xmlns:c16="http://schemas.microsoft.com/office/drawing/2014/chart" uri="{C3380CC4-5D6E-409C-BE32-E72D297353CC}">
              <c16:uniqueId val="{00000001-309E-432B-A821-62F1FE8C1A2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7709</c:v>
                </c:pt>
                <c:pt idx="1">
                  <c:v>7993</c:v>
                </c:pt>
                <c:pt idx="2">
                  <c:v>7380</c:v>
                </c:pt>
                <c:pt idx="3">
                  <c:v>7849</c:v>
                </c:pt>
                <c:pt idx="4">
                  <c:v>8119</c:v>
                </c:pt>
              </c:numCache>
            </c:numRef>
          </c:val>
          <c:extLst>
            <c:ext xmlns:c16="http://schemas.microsoft.com/office/drawing/2014/chart" uri="{C3380CC4-5D6E-409C-BE32-E72D297353CC}">
              <c16:uniqueId val="{00000000-39DF-4145-A3DF-27FB2553072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8109</c:v>
                </c:pt>
                <c:pt idx="3">
                  <c:v>8307</c:v>
                </c:pt>
                <c:pt idx="4">
                  <c:v>8904</c:v>
                </c:pt>
              </c:numCache>
            </c:numRef>
          </c:val>
          <c:smooth val="0"/>
          <c:extLst>
            <c:ext xmlns:c16="http://schemas.microsoft.com/office/drawing/2014/chart" uri="{C3380CC4-5D6E-409C-BE32-E72D297353CC}">
              <c16:uniqueId val="{00000001-39DF-4145-A3DF-27FB2553072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29936</c:v>
                </c:pt>
                <c:pt idx="1">
                  <c:v>31679</c:v>
                </c:pt>
                <c:pt idx="2">
                  <c:v>31766</c:v>
                </c:pt>
                <c:pt idx="3">
                  <c:v>32069</c:v>
                </c:pt>
                <c:pt idx="4">
                  <c:v>33138</c:v>
                </c:pt>
              </c:numCache>
            </c:numRef>
          </c:val>
          <c:extLst>
            <c:ext xmlns:c16="http://schemas.microsoft.com/office/drawing/2014/chart" uri="{C3380CC4-5D6E-409C-BE32-E72D297353CC}">
              <c16:uniqueId val="{00000000-3057-4259-A60E-C913B9FF406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26485</c:v>
                </c:pt>
                <c:pt idx="3">
                  <c:v>27761</c:v>
                </c:pt>
                <c:pt idx="4">
                  <c:v>29162</c:v>
                </c:pt>
              </c:numCache>
            </c:numRef>
          </c:val>
          <c:smooth val="0"/>
          <c:extLst>
            <c:ext xmlns:c16="http://schemas.microsoft.com/office/drawing/2014/chart" uri="{C3380CC4-5D6E-409C-BE32-E72D297353CC}">
              <c16:uniqueId val="{00000001-3057-4259-A60E-C913B9FF406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7DA-44ED-ABE6-B14AD3C5526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118.7</c:v>
                </c:pt>
                <c:pt idx="3">
                  <c:v>121.7</c:v>
                </c:pt>
                <c:pt idx="4">
                  <c:v>132.30000000000001</c:v>
                </c:pt>
              </c:numCache>
            </c:numRef>
          </c:val>
          <c:smooth val="0"/>
          <c:extLst>
            <c:ext xmlns:c16="http://schemas.microsoft.com/office/drawing/2014/chart" uri="{C3380CC4-5D6E-409C-BE32-E72D297353CC}">
              <c16:uniqueId val="{00000001-77DA-44ED-ABE6-B14AD3C5526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79.099999999999994</c:v>
                </c:pt>
                <c:pt idx="1">
                  <c:v>81.3</c:v>
                </c:pt>
                <c:pt idx="2">
                  <c:v>75.400000000000006</c:v>
                </c:pt>
                <c:pt idx="3">
                  <c:v>85.8</c:v>
                </c:pt>
                <c:pt idx="4">
                  <c:v>74.2</c:v>
                </c:pt>
              </c:numCache>
            </c:numRef>
          </c:val>
          <c:extLst>
            <c:ext xmlns:c16="http://schemas.microsoft.com/office/drawing/2014/chart" uri="{C3380CC4-5D6E-409C-BE32-E72D297353CC}">
              <c16:uniqueId val="{00000000-01B1-456B-94B7-5DF598505BA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66.8</c:v>
                </c:pt>
                <c:pt idx="3">
                  <c:v>67.8</c:v>
                </c:pt>
                <c:pt idx="4">
                  <c:v>65</c:v>
                </c:pt>
              </c:numCache>
            </c:numRef>
          </c:val>
          <c:smooth val="0"/>
          <c:extLst>
            <c:ext xmlns:c16="http://schemas.microsoft.com/office/drawing/2014/chart" uri="{C3380CC4-5D6E-409C-BE32-E72D297353CC}">
              <c16:uniqueId val="{00000001-01B1-456B-94B7-5DF598505BA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99.4</c:v>
                </c:pt>
                <c:pt idx="1">
                  <c:v>102.5</c:v>
                </c:pt>
                <c:pt idx="2">
                  <c:v>101.4</c:v>
                </c:pt>
                <c:pt idx="3">
                  <c:v>103.8</c:v>
                </c:pt>
                <c:pt idx="4">
                  <c:v>100</c:v>
                </c:pt>
              </c:numCache>
            </c:numRef>
          </c:val>
          <c:extLst>
            <c:ext xmlns:c16="http://schemas.microsoft.com/office/drawing/2014/chart" uri="{C3380CC4-5D6E-409C-BE32-E72D297353CC}">
              <c16:uniqueId val="{00000000-A91F-4489-9C17-2830F8F93F0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96.1</c:v>
                </c:pt>
                <c:pt idx="3">
                  <c:v>96.7</c:v>
                </c:pt>
                <c:pt idx="4">
                  <c:v>98</c:v>
                </c:pt>
              </c:numCache>
            </c:numRef>
          </c:val>
          <c:smooth val="0"/>
          <c:extLst>
            <c:ext xmlns:c16="http://schemas.microsoft.com/office/drawing/2014/chart" uri="{C3380CC4-5D6E-409C-BE32-E72D297353CC}">
              <c16:uniqueId val="{00000001-A91F-4489-9C17-2830F8F93F0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47.4</c:v>
                </c:pt>
                <c:pt idx="1">
                  <c:v>53.4</c:v>
                </c:pt>
                <c:pt idx="2">
                  <c:v>57.3</c:v>
                </c:pt>
                <c:pt idx="3">
                  <c:v>60.1</c:v>
                </c:pt>
                <c:pt idx="4">
                  <c:v>62.9</c:v>
                </c:pt>
              </c:numCache>
            </c:numRef>
          </c:val>
          <c:extLst>
            <c:ext xmlns:c16="http://schemas.microsoft.com/office/drawing/2014/chart" uri="{C3380CC4-5D6E-409C-BE32-E72D297353CC}">
              <c16:uniqueId val="{00000000-21E5-4FEA-828C-C3E941166F1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54.2</c:v>
                </c:pt>
                <c:pt idx="3">
                  <c:v>55.4</c:v>
                </c:pt>
                <c:pt idx="4">
                  <c:v>57.6</c:v>
                </c:pt>
              </c:numCache>
            </c:numRef>
          </c:val>
          <c:smooth val="0"/>
          <c:extLst>
            <c:ext xmlns:c16="http://schemas.microsoft.com/office/drawing/2014/chart" uri="{C3380CC4-5D6E-409C-BE32-E72D297353CC}">
              <c16:uniqueId val="{00000001-21E5-4FEA-828C-C3E941166F1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72.2</c:v>
                </c:pt>
                <c:pt idx="1">
                  <c:v>81.7</c:v>
                </c:pt>
                <c:pt idx="2">
                  <c:v>85.8</c:v>
                </c:pt>
                <c:pt idx="3">
                  <c:v>86.3</c:v>
                </c:pt>
                <c:pt idx="4">
                  <c:v>87.1</c:v>
                </c:pt>
              </c:numCache>
            </c:numRef>
          </c:val>
          <c:extLst>
            <c:ext xmlns:c16="http://schemas.microsoft.com/office/drawing/2014/chart" uri="{C3380CC4-5D6E-409C-BE32-E72D297353CC}">
              <c16:uniqueId val="{00000000-A590-4D06-871E-94D90A67EDB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70.2</c:v>
                </c:pt>
                <c:pt idx="3">
                  <c:v>72</c:v>
                </c:pt>
                <c:pt idx="4">
                  <c:v>72.3</c:v>
                </c:pt>
              </c:numCache>
            </c:numRef>
          </c:val>
          <c:smooth val="0"/>
          <c:extLst>
            <c:ext xmlns:c16="http://schemas.microsoft.com/office/drawing/2014/chart" uri="{C3380CC4-5D6E-409C-BE32-E72D297353CC}">
              <c16:uniqueId val="{00000001-A590-4D06-871E-94D90A67EDB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8930071</c:v>
                </c:pt>
                <c:pt idx="1">
                  <c:v>9000778</c:v>
                </c:pt>
                <c:pt idx="2">
                  <c:v>18248102</c:v>
                </c:pt>
                <c:pt idx="3">
                  <c:v>18438102</c:v>
                </c:pt>
                <c:pt idx="4">
                  <c:v>18564224</c:v>
                </c:pt>
              </c:numCache>
            </c:numRef>
          </c:val>
          <c:extLst>
            <c:ext xmlns:c16="http://schemas.microsoft.com/office/drawing/2014/chart" uri="{C3380CC4-5D6E-409C-BE32-E72D297353CC}">
              <c16:uniqueId val="{00000000-53DB-48D6-A5F9-9CC07489316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45346697</c:v>
                </c:pt>
                <c:pt idx="3">
                  <c:v>44774257</c:v>
                </c:pt>
                <c:pt idx="4">
                  <c:v>46069366</c:v>
                </c:pt>
              </c:numCache>
            </c:numRef>
          </c:val>
          <c:smooth val="0"/>
          <c:extLst>
            <c:ext xmlns:c16="http://schemas.microsoft.com/office/drawing/2014/chart" uri="{C3380CC4-5D6E-409C-BE32-E72D297353CC}">
              <c16:uniqueId val="{00000001-53DB-48D6-A5F9-9CC07489316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8.6</c:v>
                </c:pt>
                <c:pt idx="1">
                  <c:v>9.5</c:v>
                </c:pt>
                <c:pt idx="2">
                  <c:v>9.1999999999999993</c:v>
                </c:pt>
                <c:pt idx="3">
                  <c:v>10.4</c:v>
                </c:pt>
                <c:pt idx="4">
                  <c:v>11.2</c:v>
                </c:pt>
              </c:numCache>
            </c:numRef>
          </c:val>
          <c:extLst>
            <c:ext xmlns:c16="http://schemas.microsoft.com/office/drawing/2014/chart" uri="{C3380CC4-5D6E-409C-BE32-E72D297353CC}">
              <c16:uniqueId val="{00000000-B47A-4547-BA75-65A03158DD8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c:v>
                </c:pt>
                <c:pt idx="3">
                  <c:v>16</c:v>
                </c:pt>
                <c:pt idx="4">
                  <c:v>15.9</c:v>
                </c:pt>
              </c:numCache>
            </c:numRef>
          </c:val>
          <c:smooth val="0"/>
          <c:extLst>
            <c:ext xmlns:c16="http://schemas.microsoft.com/office/drawing/2014/chart" uri="{C3380CC4-5D6E-409C-BE32-E72D297353CC}">
              <c16:uniqueId val="{00000001-B47A-4547-BA75-65A03158DD8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70.599999999999994</c:v>
                </c:pt>
                <c:pt idx="1">
                  <c:v>67.3</c:v>
                </c:pt>
                <c:pt idx="2">
                  <c:v>79.8</c:v>
                </c:pt>
                <c:pt idx="3">
                  <c:v>67.7</c:v>
                </c:pt>
                <c:pt idx="4">
                  <c:v>67.099999999999994</c:v>
                </c:pt>
              </c:numCache>
            </c:numRef>
          </c:val>
          <c:extLst>
            <c:ext xmlns:c16="http://schemas.microsoft.com/office/drawing/2014/chart" uri="{C3380CC4-5D6E-409C-BE32-E72D297353CC}">
              <c16:uniqueId val="{00000000-E9B0-4CA8-8B4D-E89E5DB19B3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81.599999999999994</c:v>
                </c:pt>
                <c:pt idx="3">
                  <c:v>80.099999999999994</c:v>
                </c:pt>
                <c:pt idx="4">
                  <c:v>87.1</c:v>
                </c:pt>
              </c:numCache>
            </c:numRef>
          </c:val>
          <c:smooth val="0"/>
          <c:extLst>
            <c:ext xmlns:c16="http://schemas.microsoft.com/office/drawing/2014/chart" uri="{C3380CC4-5D6E-409C-BE32-E72D297353CC}">
              <c16:uniqueId val="{00000001-E9B0-4CA8-8B4D-E89E5DB19B3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B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島根県津和野町　津和野共存病院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49</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指定管理者(代行制)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49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FZ11" s="144" t="s">
        <v>28</v>
      </c>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6"/>
      <c r="ID11" s="144" t="s">
        <v>29</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30</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31</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7064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5447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33</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39</v>
      </c>
      <c r="NK18" s="121"/>
      <c r="NL18" s="121"/>
      <c r="NM18" s="124" t="s">
        <v>40</v>
      </c>
      <c r="NN18" s="125"/>
      <c r="NO18" s="120" t="s">
        <v>39</v>
      </c>
      <c r="NP18" s="121"/>
      <c r="NQ18" s="121"/>
      <c r="NR18" s="124" t="s">
        <v>40</v>
      </c>
      <c r="NS18" s="125"/>
      <c r="NT18" s="120" t="s">
        <v>39</v>
      </c>
      <c r="NU18" s="121"/>
      <c r="NV18" s="121"/>
      <c r="NW18" s="124" t="s">
        <v>40</v>
      </c>
      <c r="NX18" s="125"/>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191</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56</v>
      </c>
    </row>
    <row r="33" spans="1:393" ht="13.5" customHeight="1">
      <c r="A33" s="2"/>
      <c r="B33" s="25"/>
      <c r="D33" s="5"/>
      <c r="E33" s="5"/>
      <c r="F33" s="5"/>
      <c r="G33" s="102" t="s">
        <v>57</v>
      </c>
      <c r="H33" s="102"/>
      <c r="I33" s="102"/>
      <c r="J33" s="102"/>
      <c r="K33" s="102"/>
      <c r="L33" s="102"/>
      <c r="M33" s="102"/>
      <c r="N33" s="102"/>
      <c r="O33" s="102"/>
      <c r="P33" s="85">
        <f>データ!AI7</f>
        <v>99.4</v>
      </c>
      <c r="Q33" s="86"/>
      <c r="R33" s="86"/>
      <c r="S33" s="86"/>
      <c r="T33" s="86"/>
      <c r="U33" s="86"/>
      <c r="V33" s="86"/>
      <c r="W33" s="86"/>
      <c r="X33" s="86"/>
      <c r="Y33" s="86"/>
      <c r="Z33" s="86"/>
      <c r="AA33" s="86"/>
      <c r="AB33" s="86"/>
      <c r="AC33" s="86"/>
      <c r="AD33" s="87"/>
      <c r="AE33" s="85">
        <f>データ!AJ7</f>
        <v>102.5</v>
      </c>
      <c r="AF33" s="86"/>
      <c r="AG33" s="86"/>
      <c r="AH33" s="86"/>
      <c r="AI33" s="86"/>
      <c r="AJ33" s="86"/>
      <c r="AK33" s="86"/>
      <c r="AL33" s="86"/>
      <c r="AM33" s="86"/>
      <c r="AN33" s="86"/>
      <c r="AO33" s="86"/>
      <c r="AP33" s="86"/>
      <c r="AQ33" s="86"/>
      <c r="AR33" s="86"/>
      <c r="AS33" s="87"/>
      <c r="AT33" s="85">
        <f>データ!AK7</f>
        <v>101.4</v>
      </c>
      <c r="AU33" s="86"/>
      <c r="AV33" s="86"/>
      <c r="AW33" s="86"/>
      <c r="AX33" s="86"/>
      <c r="AY33" s="86"/>
      <c r="AZ33" s="86"/>
      <c r="BA33" s="86"/>
      <c r="BB33" s="86"/>
      <c r="BC33" s="86"/>
      <c r="BD33" s="86"/>
      <c r="BE33" s="86"/>
      <c r="BF33" s="86"/>
      <c r="BG33" s="86"/>
      <c r="BH33" s="87"/>
      <c r="BI33" s="85">
        <f>データ!AL7</f>
        <v>103.8</v>
      </c>
      <c r="BJ33" s="86"/>
      <c r="BK33" s="86"/>
      <c r="BL33" s="86"/>
      <c r="BM33" s="86"/>
      <c r="BN33" s="86"/>
      <c r="BO33" s="86"/>
      <c r="BP33" s="86"/>
      <c r="BQ33" s="86"/>
      <c r="BR33" s="86"/>
      <c r="BS33" s="86"/>
      <c r="BT33" s="86"/>
      <c r="BU33" s="86"/>
      <c r="BV33" s="86"/>
      <c r="BW33" s="87"/>
      <c r="BX33" s="85">
        <f>データ!AM7</f>
        <v>100</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79.099999999999994</v>
      </c>
      <c r="DE33" s="86"/>
      <c r="DF33" s="86"/>
      <c r="DG33" s="86"/>
      <c r="DH33" s="86"/>
      <c r="DI33" s="86"/>
      <c r="DJ33" s="86"/>
      <c r="DK33" s="86"/>
      <c r="DL33" s="86"/>
      <c r="DM33" s="86"/>
      <c r="DN33" s="86"/>
      <c r="DO33" s="86"/>
      <c r="DP33" s="86"/>
      <c r="DQ33" s="86"/>
      <c r="DR33" s="87"/>
      <c r="DS33" s="85">
        <f>データ!AU7</f>
        <v>81.3</v>
      </c>
      <c r="DT33" s="86"/>
      <c r="DU33" s="86"/>
      <c r="DV33" s="86"/>
      <c r="DW33" s="86"/>
      <c r="DX33" s="86"/>
      <c r="DY33" s="86"/>
      <c r="DZ33" s="86"/>
      <c r="EA33" s="86"/>
      <c r="EB33" s="86"/>
      <c r="EC33" s="86"/>
      <c r="ED33" s="86"/>
      <c r="EE33" s="86"/>
      <c r="EF33" s="86"/>
      <c r="EG33" s="87"/>
      <c r="EH33" s="85">
        <f>データ!AV7</f>
        <v>75.400000000000006</v>
      </c>
      <c r="EI33" s="86"/>
      <c r="EJ33" s="86"/>
      <c r="EK33" s="86"/>
      <c r="EL33" s="86"/>
      <c r="EM33" s="86"/>
      <c r="EN33" s="86"/>
      <c r="EO33" s="86"/>
      <c r="EP33" s="86"/>
      <c r="EQ33" s="86"/>
      <c r="ER33" s="86"/>
      <c r="ES33" s="86"/>
      <c r="ET33" s="86"/>
      <c r="EU33" s="86"/>
      <c r="EV33" s="87"/>
      <c r="EW33" s="85">
        <f>データ!AW7</f>
        <v>85.8</v>
      </c>
      <c r="EX33" s="86"/>
      <c r="EY33" s="86"/>
      <c r="EZ33" s="86"/>
      <c r="FA33" s="86"/>
      <c r="FB33" s="86"/>
      <c r="FC33" s="86"/>
      <c r="FD33" s="86"/>
      <c r="FE33" s="86"/>
      <c r="FF33" s="86"/>
      <c r="FG33" s="86"/>
      <c r="FH33" s="86"/>
      <c r="FI33" s="86"/>
      <c r="FJ33" s="86"/>
      <c r="FK33" s="87"/>
      <c r="FL33" s="85">
        <f>データ!AX7</f>
        <v>74.2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37.299999999999997</v>
      </c>
      <c r="KG33" s="86"/>
      <c r="KH33" s="86"/>
      <c r="KI33" s="86"/>
      <c r="KJ33" s="86"/>
      <c r="KK33" s="86"/>
      <c r="KL33" s="86"/>
      <c r="KM33" s="86"/>
      <c r="KN33" s="86"/>
      <c r="KO33" s="86"/>
      <c r="KP33" s="86"/>
      <c r="KQ33" s="86"/>
      <c r="KR33" s="86"/>
      <c r="KS33" s="86"/>
      <c r="KT33" s="87"/>
      <c r="KU33" s="85">
        <f>データ!BQ7</f>
        <v>35</v>
      </c>
      <c r="KV33" s="86"/>
      <c r="KW33" s="86"/>
      <c r="KX33" s="86"/>
      <c r="KY33" s="86"/>
      <c r="KZ33" s="86"/>
      <c r="LA33" s="86"/>
      <c r="LB33" s="86"/>
      <c r="LC33" s="86"/>
      <c r="LD33" s="86"/>
      <c r="LE33" s="86"/>
      <c r="LF33" s="86"/>
      <c r="LG33" s="86"/>
      <c r="LH33" s="86"/>
      <c r="LI33" s="87"/>
      <c r="LJ33" s="85">
        <f>データ!BR7</f>
        <v>65.900000000000006</v>
      </c>
      <c r="LK33" s="86"/>
      <c r="LL33" s="86"/>
      <c r="LM33" s="86"/>
      <c r="LN33" s="86"/>
      <c r="LO33" s="86"/>
      <c r="LP33" s="86"/>
      <c r="LQ33" s="86"/>
      <c r="LR33" s="86"/>
      <c r="LS33" s="86"/>
      <c r="LT33" s="86"/>
      <c r="LU33" s="86"/>
      <c r="LV33" s="86"/>
      <c r="LW33" s="86"/>
      <c r="LX33" s="87"/>
      <c r="LY33" s="85">
        <f>データ!BS7</f>
        <v>78.3</v>
      </c>
      <c r="LZ33" s="86"/>
      <c r="MA33" s="86"/>
      <c r="MB33" s="86"/>
      <c r="MC33" s="86"/>
      <c r="MD33" s="86"/>
      <c r="ME33" s="86"/>
      <c r="MF33" s="86"/>
      <c r="MG33" s="86"/>
      <c r="MH33" s="86"/>
      <c r="MI33" s="86"/>
      <c r="MJ33" s="86"/>
      <c r="MK33" s="86"/>
      <c r="ML33" s="86"/>
      <c r="MM33" s="87"/>
      <c r="MN33" s="85">
        <f>データ!BT7</f>
        <v>77.8</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96.1</v>
      </c>
      <c r="AU34" s="86"/>
      <c r="AV34" s="86"/>
      <c r="AW34" s="86"/>
      <c r="AX34" s="86"/>
      <c r="AY34" s="86"/>
      <c r="AZ34" s="86"/>
      <c r="BA34" s="86"/>
      <c r="BB34" s="86"/>
      <c r="BC34" s="86"/>
      <c r="BD34" s="86"/>
      <c r="BE34" s="86"/>
      <c r="BF34" s="86"/>
      <c r="BG34" s="86"/>
      <c r="BH34" s="87"/>
      <c r="BI34" s="85">
        <f>データ!AQ7</f>
        <v>96.7</v>
      </c>
      <c r="BJ34" s="86"/>
      <c r="BK34" s="86"/>
      <c r="BL34" s="86"/>
      <c r="BM34" s="86"/>
      <c r="BN34" s="86"/>
      <c r="BO34" s="86"/>
      <c r="BP34" s="86"/>
      <c r="BQ34" s="86"/>
      <c r="BR34" s="86"/>
      <c r="BS34" s="86"/>
      <c r="BT34" s="86"/>
      <c r="BU34" s="86"/>
      <c r="BV34" s="86"/>
      <c r="BW34" s="87"/>
      <c r="BX34" s="85">
        <f>データ!AR7</f>
        <v>98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66.8</v>
      </c>
      <c r="EI34" s="86"/>
      <c r="EJ34" s="86"/>
      <c r="EK34" s="86"/>
      <c r="EL34" s="86"/>
      <c r="EM34" s="86"/>
      <c r="EN34" s="86"/>
      <c r="EO34" s="86"/>
      <c r="EP34" s="86"/>
      <c r="EQ34" s="86"/>
      <c r="ER34" s="86"/>
      <c r="ES34" s="86"/>
      <c r="ET34" s="86"/>
      <c r="EU34" s="86"/>
      <c r="EV34" s="87"/>
      <c r="EW34" s="85">
        <f>データ!BB7</f>
        <v>67.8</v>
      </c>
      <c r="EX34" s="86"/>
      <c r="EY34" s="86"/>
      <c r="EZ34" s="86"/>
      <c r="FA34" s="86"/>
      <c r="FB34" s="86"/>
      <c r="FC34" s="86"/>
      <c r="FD34" s="86"/>
      <c r="FE34" s="86"/>
      <c r="FF34" s="86"/>
      <c r="FG34" s="86"/>
      <c r="FH34" s="86"/>
      <c r="FI34" s="86"/>
      <c r="FJ34" s="86"/>
      <c r="FK34" s="87"/>
      <c r="FL34" s="85">
        <f>データ!BC7</f>
        <v>65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118.7</v>
      </c>
      <c r="HW34" s="86"/>
      <c r="HX34" s="86"/>
      <c r="HY34" s="86"/>
      <c r="HZ34" s="86"/>
      <c r="IA34" s="86"/>
      <c r="IB34" s="86"/>
      <c r="IC34" s="86"/>
      <c r="ID34" s="86"/>
      <c r="IE34" s="86"/>
      <c r="IF34" s="86"/>
      <c r="IG34" s="86"/>
      <c r="IH34" s="86"/>
      <c r="II34" s="86"/>
      <c r="IJ34" s="87"/>
      <c r="IK34" s="85">
        <f>データ!BM7</f>
        <v>121.7</v>
      </c>
      <c r="IL34" s="86"/>
      <c r="IM34" s="86"/>
      <c r="IN34" s="86"/>
      <c r="IO34" s="86"/>
      <c r="IP34" s="86"/>
      <c r="IQ34" s="86"/>
      <c r="IR34" s="86"/>
      <c r="IS34" s="86"/>
      <c r="IT34" s="86"/>
      <c r="IU34" s="86"/>
      <c r="IV34" s="86"/>
      <c r="IW34" s="86"/>
      <c r="IX34" s="86"/>
      <c r="IY34" s="87"/>
      <c r="IZ34" s="85">
        <f>データ!BN7</f>
        <v>132.30000000000001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59.4</v>
      </c>
      <c r="LK34" s="86"/>
      <c r="LL34" s="86"/>
      <c r="LM34" s="86"/>
      <c r="LN34" s="86"/>
      <c r="LO34" s="86"/>
      <c r="LP34" s="86"/>
      <c r="LQ34" s="86"/>
      <c r="LR34" s="86"/>
      <c r="LS34" s="86"/>
      <c r="LT34" s="86"/>
      <c r="LU34" s="86"/>
      <c r="LV34" s="86"/>
      <c r="LW34" s="86"/>
      <c r="LX34" s="87"/>
      <c r="LY34" s="85">
        <f>データ!BX7</f>
        <v>61.4</v>
      </c>
      <c r="LZ34" s="86"/>
      <c r="MA34" s="86"/>
      <c r="MB34" s="86"/>
      <c r="MC34" s="86"/>
      <c r="MD34" s="86"/>
      <c r="ME34" s="86"/>
      <c r="MF34" s="86"/>
      <c r="MG34" s="86"/>
      <c r="MH34" s="86"/>
      <c r="MI34" s="86"/>
      <c r="MJ34" s="86"/>
      <c r="MK34" s="86"/>
      <c r="ML34" s="86"/>
      <c r="MM34" s="87"/>
      <c r="MN34" s="85">
        <f>データ!BY7</f>
        <v>55.9</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192</v>
      </c>
      <c r="NK39" s="110"/>
      <c r="NL39" s="110"/>
      <c r="NM39" s="110"/>
      <c r="NN39" s="110"/>
      <c r="NO39" s="110"/>
      <c r="NP39" s="110"/>
      <c r="NQ39" s="110"/>
      <c r="NR39" s="110"/>
      <c r="NS39" s="110"/>
      <c r="NT39" s="110"/>
      <c r="NU39" s="110"/>
      <c r="NV39" s="110"/>
      <c r="NW39" s="110"/>
      <c r="NX39" s="11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193</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57</v>
      </c>
      <c r="H55" s="102"/>
      <c r="I55" s="102"/>
      <c r="J55" s="102"/>
      <c r="K55" s="102"/>
      <c r="L55" s="102"/>
      <c r="M55" s="102"/>
      <c r="N55" s="102"/>
      <c r="O55" s="102"/>
      <c r="P55" s="103">
        <f>データ!CA7</f>
        <v>29936</v>
      </c>
      <c r="Q55" s="104"/>
      <c r="R55" s="104"/>
      <c r="S55" s="104"/>
      <c r="T55" s="104"/>
      <c r="U55" s="104"/>
      <c r="V55" s="104"/>
      <c r="W55" s="104"/>
      <c r="X55" s="104"/>
      <c r="Y55" s="104"/>
      <c r="Z55" s="104"/>
      <c r="AA55" s="104"/>
      <c r="AB55" s="104"/>
      <c r="AC55" s="104"/>
      <c r="AD55" s="105"/>
      <c r="AE55" s="103">
        <f>データ!CB7</f>
        <v>31679</v>
      </c>
      <c r="AF55" s="104"/>
      <c r="AG55" s="104"/>
      <c r="AH55" s="104"/>
      <c r="AI55" s="104"/>
      <c r="AJ55" s="104"/>
      <c r="AK55" s="104"/>
      <c r="AL55" s="104"/>
      <c r="AM55" s="104"/>
      <c r="AN55" s="104"/>
      <c r="AO55" s="104"/>
      <c r="AP55" s="104"/>
      <c r="AQ55" s="104"/>
      <c r="AR55" s="104"/>
      <c r="AS55" s="105"/>
      <c r="AT55" s="103">
        <f>データ!CC7</f>
        <v>31766</v>
      </c>
      <c r="AU55" s="104"/>
      <c r="AV55" s="104"/>
      <c r="AW55" s="104"/>
      <c r="AX55" s="104"/>
      <c r="AY55" s="104"/>
      <c r="AZ55" s="104"/>
      <c r="BA55" s="104"/>
      <c r="BB55" s="104"/>
      <c r="BC55" s="104"/>
      <c r="BD55" s="104"/>
      <c r="BE55" s="104"/>
      <c r="BF55" s="104"/>
      <c r="BG55" s="104"/>
      <c r="BH55" s="105"/>
      <c r="BI55" s="103">
        <f>データ!CD7</f>
        <v>32069</v>
      </c>
      <c r="BJ55" s="104"/>
      <c r="BK55" s="104"/>
      <c r="BL55" s="104"/>
      <c r="BM55" s="104"/>
      <c r="BN55" s="104"/>
      <c r="BO55" s="104"/>
      <c r="BP55" s="104"/>
      <c r="BQ55" s="104"/>
      <c r="BR55" s="104"/>
      <c r="BS55" s="104"/>
      <c r="BT55" s="104"/>
      <c r="BU55" s="104"/>
      <c r="BV55" s="104"/>
      <c r="BW55" s="105"/>
      <c r="BX55" s="103">
        <f>データ!CE7</f>
        <v>33138</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7709</v>
      </c>
      <c r="DE55" s="104"/>
      <c r="DF55" s="104"/>
      <c r="DG55" s="104"/>
      <c r="DH55" s="104"/>
      <c r="DI55" s="104"/>
      <c r="DJ55" s="104"/>
      <c r="DK55" s="104"/>
      <c r="DL55" s="104"/>
      <c r="DM55" s="104"/>
      <c r="DN55" s="104"/>
      <c r="DO55" s="104"/>
      <c r="DP55" s="104"/>
      <c r="DQ55" s="104"/>
      <c r="DR55" s="105"/>
      <c r="DS55" s="103">
        <f>データ!CM7</f>
        <v>7993</v>
      </c>
      <c r="DT55" s="104"/>
      <c r="DU55" s="104"/>
      <c r="DV55" s="104"/>
      <c r="DW55" s="104"/>
      <c r="DX55" s="104"/>
      <c r="DY55" s="104"/>
      <c r="DZ55" s="104"/>
      <c r="EA55" s="104"/>
      <c r="EB55" s="104"/>
      <c r="EC55" s="104"/>
      <c r="ED55" s="104"/>
      <c r="EE55" s="104"/>
      <c r="EF55" s="104"/>
      <c r="EG55" s="105"/>
      <c r="EH55" s="103">
        <f>データ!CN7</f>
        <v>7380</v>
      </c>
      <c r="EI55" s="104"/>
      <c r="EJ55" s="104"/>
      <c r="EK55" s="104"/>
      <c r="EL55" s="104"/>
      <c r="EM55" s="104"/>
      <c r="EN55" s="104"/>
      <c r="EO55" s="104"/>
      <c r="EP55" s="104"/>
      <c r="EQ55" s="104"/>
      <c r="ER55" s="104"/>
      <c r="ES55" s="104"/>
      <c r="ET55" s="104"/>
      <c r="EU55" s="104"/>
      <c r="EV55" s="105"/>
      <c r="EW55" s="103">
        <f>データ!CO7</f>
        <v>7849</v>
      </c>
      <c r="EX55" s="104"/>
      <c r="EY55" s="104"/>
      <c r="EZ55" s="104"/>
      <c r="FA55" s="104"/>
      <c r="FB55" s="104"/>
      <c r="FC55" s="104"/>
      <c r="FD55" s="104"/>
      <c r="FE55" s="104"/>
      <c r="FF55" s="104"/>
      <c r="FG55" s="104"/>
      <c r="FH55" s="104"/>
      <c r="FI55" s="104"/>
      <c r="FJ55" s="104"/>
      <c r="FK55" s="105"/>
      <c r="FL55" s="103">
        <f>データ!CP7</f>
        <v>8119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70.599999999999994</v>
      </c>
      <c r="GS55" s="86"/>
      <c r="GT55" s="86"/>
      <c r="GU55" s="86"/>
      <c r="GV55" s="86"/>
      <c r="GW55" s="86"/>
      <c r="GX55" s="86"/>
      <c r="GY55" s="86"/>
      <c r="GZ55" s="86"/>
      <c r="HA55" s="86"/>
      <c r="HB55" s="86"/>
      <c r="HC55" s="86"/>
      <c r="HD55" s="86"/>
      <c r="HE55" s="86"/>
      <c r="HF55" s="87"/>
      <c r="HG55" s="85">
        <f>データ!CX7</f>
        <v>67.3</v>
      </c>
      <c r="HH55" s="86"/>
      <c r="HI55" s="86"/>
      <c r="HJ55" s="86"/>
      <c r="HK55" s="86"/>
      <c r="HL55" s="86"/>
      <c r="HM55" s="86"/>
      <c r="HN55" s="86"/>
      <c r="HO55" s="86"/>
      <c r="HP55" s="86"/>
      <c r="HQ55" s="86"/>
      <c r="HR55" s="86"/>
      <c r="HS55" s="86"/>
      <c r="HT55" s="86"/>
      <c r="HU55" s="87"/>
      <c r="HV55" s="85">
        <f>データ!CY7</f>
        <v>79.8</v>
      </c>
      <c r="HW55" s="86"/>
      <c r="HX55" s="86"/>
      <c r="HY55" s="86"/>
      <c r="HZ55" s="86"/>
      <c r="IA55" s="86"/>
      <c r="IB55" s="86"/>
      <c r="IC55" s="86"/>
      <c r="ID55" s="86"/>
      <c r="IE55" s="86"/>
      <c r="IF55" s="86"/>
      <c r="IG55" s="86"/>
      <c r="IH55" s="86"/>
      <c r="II55" s="86"/>
      <c r="IJ55" s="87"/>
      <c r="IK55" s="85">
        <f>データ!CZ7</f>
        <v>67.7</v>
      </c>
      <c r="IL55" s="86"/>
      <c r="IM55" s="86"/>
      <c r="IN55" s="86"/>
      <c r="IO55" s="86"/>
      <c r="IP55" s="86"/>
      <c r="IQ55" s="86"/>
      <c r="IR55" s="86"/>
      <c r="IS55" s="86"/>
      <c r="IT55" s="86"/>
      <c r="IU55" s="86"/>
      <c r="IV55" s="86"/>
      <c r="IW55" s="86"/>
      <c r="IX55" s="86"/>
      <c r="IY55" s="87"/>
      <c r="IZ55" s="85">
        <f>データ!DA7</f>
        <v>67.099999999999994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8.6</v>
      </c>
      <c r="KG55" s="86"/>
      <c r="KH55" s="86"/>
      <c r="KI55" s="86"/>
      <c r="KJ55" s="86"/>
      <c r="KK55" s="86"/>
      <c r="KL55" s="86"/>
      <c r="KM55" s="86"/>
      <c r="KN55" s="86"/>
      <c r="KO55" s="86"/>
      <c r="KP55" s="86"/>
      <c r="KQ55" s="86"/>
      <c r="KR55" s="86"/>
      <c r="KS55" s="86"/>
      <c r="KT55" s="87"/>
      <c r="KU55" s="85">
        <f>データ!DI7</f>
        <v>9.5</v>
      </c>
      <c r="KV55" s="86"/>
      <c r="KW55" s="86"/>
      <c r="KX55" s="86"/>
      <c r="KY55" s="86"/>
      <c r="KZ55" s="86"/>
      <c r="LA55" s="86"/>
      <c r="LB55" s="86"/>
      <c r="LC55" s="86"/>
      <c r="LD55" s="86"/>
      <c r="LE55" s="86"/>
      <c r="LF55" s="86"/>
      <c r="LG55" s="86"/>
      <c r="LH55" s="86"/>
      <c r="LI55" s="87"/>
      <c r="LJ55" s="85">
        <f>データ!DJ7</f>
        <v>9.1999999999999993</v>
      </c>
      <c r="LK55" s="86"/>
      <c r="LL55" s="86"/>
      <c r="LM55" s="86"/>
      <c r="LN55" s="86"/>
      <c r="LO55" s="86"/>
      <c r="LP55" s="86"/>
      <c r="LQ55" s="86"/>
      <c r="LR55" s="86"/>
      <c r="LS55" s="86"/>
      <c r="LT55" s="86"/>
      <c r="LU55" s="86"/>
      <c r="LV55" s="86"/>
      <c r="LW55" s="86"/>
      <c r="LX55" s="87"/>
      <c r="LY55" s="85">
        <f>データ!DK7</f>
        <v>10.4</v>
      </c>
      <c r="LZ55" s="86"/>
      <c r="MA55" s="86"/>
      <c r="MB55" s="86"/>
      <c r="MC55" s="86"/>
      <c r="MD55" s="86"/>
      <c r="ME55" s="86"/>
      <c r="MF55" s="86"/>
      <c r="MG55" s="86"/>
      <c r="MH55" s="86"/>
      <c r="MI55" s="86"/>
      <c r="MJ55" s="86"/>
      <c r="MK55" s="86"/>
      <c r="ML55" s="86"/>
      <c r="MM55" s="87"/>
      <c r="MN55" s="85">
        <f>データ!DL7</f>
        <v>11.2</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26485</v>
      </c>
      <c r="AU56" s="104"/>
      <c r="AV56" s="104"/>
      <c r="AW56" s="104"/>
      <c r="AX56" s="104"/>
      <c r="AY56" s="104"/>
      <c r="AZ56" s="104"/>
      <c r="BA56" s="104"/>
      <c r="BB56" s="104"/>
      <c r="BC56" s="104"/>
      <c r="BD56" s="104"/>
      <c r="BE56" s="104"/>
      <c r="BF56" s="104"/>
      <c r="BG56" s="104"/>
      <c r="BH56" s="105"/>
      <c r="BI56" s="103">
        <f>データ!CI7</f>
        <v>27761</v>
      </c>
      <c r="BJ56" s="104"/>
      <c r="BK56" s="104"/>
      <c r="BL56" s="104"/>
      <c r="BM56" s="104"/>
      <c r="BN56" s="104"/>
      <c r="BO56" s="104"/>
      <c r="BP56" s="104"/>
      <c r="BQ56" s="104"/>
      <c r="BR56" s="104"/>
      <c r="BS56" s="104"/>
      <c r="BT56" s="104"/>
      <c r="BU56" s="104"/>
      <c r="BV56" s="104"/>
      <c r="BW56" s="105"/>
      <c r="BX56" s="103">
        <f>データ!CJ7</f>
        <v>29162</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8109</v>
      </c>
      <c r="EI56" s="104"/>
      <c r="EJ56" s="104"/>
      <c r="EK56" s="104"/>
      <c r="EL56" s="104"/>
      <c r="EM56" s="104"/>
      <c r="EN56" s="104"/>
      <c r="EO56" s="104"/>
      <c r="EP56" s="104"/>
      <c r="EQ56" s="104"/>
      <c r="ER56" s="104"/>
      <c r="ES56" s="104"/>
      <c r="ET56" s="104"/>
      <c r="EU56" s="104"/>
      <c r="EV56" s="105"/>
      <c r="EW56" s="103">
        <f>データ!CT7</f>
        <v>8307</v>
      </c>
      <c r="EX56" s="104"/>
      <c r="EY56" s="104"/>
      <c r="EZ56" s="104"/>
      <c r="FA56" s="104"/>
      <c r="FB56" s="104"/>
      <c r="FC56" s="104"/>
      <c r="FD56" s="104"/>
      <c r="FE56" s="104"/>
      <c r="FF56" s="104"/>
      <c r="FG56" s="104"/>
      <c r="FH56" s="104"/>
      <c r="FI56" s="104"/>
      <c r="FJ56" s="104"/>
      <c r="FK56" s="105"/>
      <c r="FL56" s="103">
        <f>データ!CU7</f>
        <v>8904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81.599999999999994</v>
      </c>
      <c r="HW56" s="86"/>
      <c r="HX56" s="86"/>
      <c r="HY56" s="86"/>
      <c r="HZ56" s="86"/>
      <c r="IA56" s="86"/>
      <c r="IB56" s="86"/>
      <c r="IC56" s="86"/>
      <c r="ID56" s="86"/>
      <c r="IE56" s="86"/>
      <c r="IF56" s="86"/>
      <c r="IG56" s="86"/>
      <c r="IH56" s="86"/>
      <c r="II56" s="86"/>
      <c r="IJ56" s="87"/>
      <c r="IK56" s="85">
        <f>データ!DE7</f>
        <v>80.099999999999994</v>
      </c>
      <c r="IL56" s="86"/>
      <c r="IM56" s="86"/>
      <c r="IN56" s="86"/>
      <c r="IO56" s="86"/>
      <c r="IP56" s="86"/>
      <c r="IQ56" s="86"/>
      <c r="IR56" s="86"/>
      <c r="IS56" s="86"/>
      <c r="IT56" s="86"/>
      <c r="IU56" s="86"/>
      <c r="IV56" s="86"/>
      <c r="IW56" s="86"/>
      <c r="IX56" s="86"/>
      <c r="IY56" s="87"/>
      <c r="IZ56" s="85">
        <f>データ!DF7</f>
        <v>87.1</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15.9</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47.4</v>
      </c>
      <c r="V79" s="80"/>
      <c r="W79" s="80"/>
      <c r="X79" s="80"/>
      <c r="Y79" s="80"/>
      <c r="Z79" s="80"/>
      <c r="AA79" s="80"/>
      <c r="AB79" s="80"/>
      <c r="AC79" s="80"/>
      <c r="AD79" s="80"/>
      <c r="AE79" s="80"/>
      <c r="AF79" s="80"/>
      <c r="AG79" s="80"/>
      <c r="AH79" s="80"/>
      <c r="AI79" s="80"/>
      <c r="AJ79" s="80"/>
      <c r="AK79" s="80"/>
      <c r="AL79" s="80"/>
      <c r="AM79" s="80"/>
      <c r="AN79" s="80">
        <f>データ!DT7</f>
        <v>53.4</v>
      </c>
      <c r="AO79" s="80"/>
      <c r="AP79" s="80"/>
      <c r="AQ79" s="80"/>
      <c r="AR79" s="80"/>
      <c r="AS79" s="80"/>
      <c r="AT79" s="80"/>
      <c r="AU79" s="80"/>
      <c r="AV79" s="80"/>
      <c r="AW79" s="80"/>
      <c r="AX79" s="80"/>
      <c r="AY79" s="80"/>
      <c r="AZ79" s="80"/>
      <c r="BA79" s="80"/>
      <c r="BB79" s="80"/>
      <c r="BC79" s="80"/>
      <c r="BD79" s="80"/>
      <c r="BE79" s="80"/>
      <c r="BF79" s="80"/>
      <c r="BG79" s="80">
        <f>データ!DU7</f>
        <v>57.3</v>
      </c>
      <c r="BH79" s="80"/>
      <c r="BI79" s="80"/>
      <c r="BJ79" s="80"/>
      <c r="BK79" s="80"/>
      <c r="BL79" s="80"/>
      <c r="BM79" s="80"/>
      <c r="BN79" s="80"/>
      <c r="BO79" s="80"/>
      <c r="BP79" s="80"/>
      <c r="BQ79" s="80"/>
      <c r="BR79" s="80"/>
      <c r="BS79" s="80"/>
      <c r="BT79" s="80"/>
      <c r="BU79" s="80"/>
      <c r="BV79" s="80"/>
      <c r="BW79" s="80"/>
      <c r="BX79" s="80"/>
      <c r="BY79" s="80"/>
      <c r="BZ79" s="80">
        <f>データ!DV7</f>
        <v>60.1</v>
      </c>
      <c r="CA79" s="80"/>
      <c r="CB79" s="80"/>
      <c r="CC79" s="80"/>
      <c r="CD79" s="80"/>
      <c r="CE79" s="80"/>
      <c r="CF79" s="80"/>
      <c r="CG79" s="80"/>
      <c r="CH79" s="80"/>
      <c r="CI79" s="80"/>
      <c r="CJ79" s="80"/>
      <c r="CK79" s="80"/>
      <c r="CL79" s="80"/>
      <c r="CM79" s="80"/>
      <c r="CN79" s="80"/>
      <c r="CO79" s="80"/>
      <c r="CP79" s="80"/>
      <c r="CQ79" s="80"/>
      <c r="CR79" s="80"/>
      <c r="CS79" s="80">
        <f>データ!DW7</f>
        <v>62.9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72.2</v>
      </c>
      <c r="EP79" s="80"/>
      <c r="EQ79" s="80"/>
      <c r="ER79" s="80"/>
      <c r="ES79" s="80"/>
      <c r="ET79" s="80"/>
      <c r="EU79" s="80"/>
      <c r="EV79" s="80"/>
      <c r="EW79" s="80"/>
      <c r="EX79" s="80"/>
      <c r="EY79" s="80"/>
      <c r="EZ79" s="80"/>
      <c r="FA79" s="80"/>
      <c r="FB79" s="80"/>
      <c r="FC79" s="80"/>
      <c r="FD79" s="80"/>
      <c r="FE79" s="80"/>
      <c r="FF79" s="80"/>
      <c r="FG79" s="80"/>
      <c r="FH79" s="80">
        <f>データ!EE7</f>
        <v>81.7</v>
      </c>
      <c r="FI79" s="80"/>
      <c r="FJ79" s="80"/>
      <c r="FK79" s="80"/>
      <c r="FL79" s="80"/>
      <c r="FM79" s="80"/>
      <c r="FN79" s="80"/>
      <c r="FO79" s="80"/>
      <c r="FP79" s="80"/>
      <c r="FQ79" s="80"/>
      <c r="FR79" s="80"/>
      <c r="FS79" s="80"/>
      <c r="FT79" s="80"/>
      <c r="FU79" s="80"/>
      <c r="FV79" s="80"/>
      <c r="FW79" s="80"/>
      <c r="FX79" s="80"/>
      <c r="FY79" s="80"/>
      <c r="FZ79" s="80"/>
      <c r="GA79" s="80">
        <f>データ!EF7</f>
        <v>85.8</v>
      </c>
      <c r="GB79" s="80"/>
      <c r="GC79" s="80"/>
      <c r="GD79" s="80"/>
      <c r="GE79" s="80"/>
      <c r="GF79" s="80"/>
      <c r="GG79" s="80"/>
      <c r="GH79" s="80"/>
      <c r="GI79" s="80"/>
      <c r="GJ79" s="80"/>
      <c r="GK79" s="80"/>
      <c r="GL79" s="80"/>
      <c r="GM79" s="80"/>
      <c r="GN79" s="80"/>
      <c r="GO79" s="80"/>
      <c r="GP79" s="80"/>
      <c r="GQ79" s="80"/>
      <c r="GR79" s="80"/>
      <c r="GS79" s="80"/>
      <c r="GT79" s="80">
        <f>データ!EG7</f>
        <v>86.3</v>
      </c>
      <c r="GU79" s="80"/>
      <c r="GV79" s="80"/>
      <c r="GW79" s="80"/>
      <c r="GX79" s="80"/>
      <c r="GY79" s="80"/>
      <c r="GZ79" s="80"/>
      <c r="HA79" s="80"/>
      <c r="HB79" s="80"/>
      <c r="HC79" s="80"/>
      <c r="HD79" s="80"/>
      <c r="HE79" s="80"/>
      <c r="HF79" s="80"/>
      <c r="HG79" s="80"/>
      <c r="HH79" s="80"/>
      <c r="HI79" s="80"/>
      <c r="HJ79" s="80"/>
      <c r="HK79" s="80"/>
      <c r="HL79" s="80"/>
      <c r="HM79" s="80">
        <f>データ!EH7</f>
        <v>87.1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8930071</v>
      </c>
      <c r="JK79" s="79"/>
      <c r="JL79" s="79"/>
      <c r="JM79" s="79"/>
      <c r="JN79" s="79"/>
      <c r="JO79" s="79"/>
      <c r="JP79" s="79"/>
      <c r="JQ79" s="79"/>
      <c r="JR79" s="79"/>
      <c r="JS79" s="79"/>
      <c r="JT79" s="79"/>
      <c r="JU79" s="79"/>
      <c r="JV79" s="79"/>
      <c r="JW79" s="79"/>
      <c r="JX79" s="79"/>
      <c r="JY79" s="79"/>
      <c r="JZ79" s="79"/>
      <c r="KA79" s="79"/>
      <c r="KB79" s="79"/>
      <c r="KC79" s="79">
        <f>データ!EP7</f>
        <v>9000778</v>
      </c>
      <c r="KD79" s="79"/>
      <c r="KE79" s="79"/>
      <c r="KF79" s="79"/>
      <c r="KG79" s="79"/>
      <c r="KH79" s="79"/>
      <c r="KI79" s="79"/>
      <c r="KJ79" s="79"/>
      <c r="KK79" s="79"/>
      <c r="KL79" s="79"/>
      <c r="KM79" s="79"/>
      <c r="KN79" s="79"/>
      <c r="KO79" s="79"/>
      <c r="KP79" s="79"/>
      <c r="KQ79" s="79"/>
      <c r="KR79" s="79"/>
      <c r="KS79" s="79"/>
      <c r="KT79" s="79"/>
      <c r="KU79" s="79"/>
      <c r="KV79" s="79">
        <f>データ!EQ7</f>
        <v>18248102</v>
      </c>
      <c r="KW79" s="79"/>
      <c r="KX79" s="79"/>
      <c r="KY79" s="79"/>
      <c r="KZ79" s="79"/>
      <c r="LA79" s="79"/>
      <c r="LB79" s="79"/>
      <c r="LC79" s="79"/>
      <c r="LD79" s="79"/>
      <c r="LE79" s="79"/>
      <c r="LF79" s="79"/>
      <c r="LG79" s="79"/>
      <c r="LH79" s="79"/>
      <c r="LI79" s="79"/>
      <c r="LJ79" s="79"/>
      <c r="LK79" s="79"/>
      <c r="LL79" s="79"/>
      <c r="LM79" s="79"/>
      <c r="LN79" s="79"/>
      <c r="LO79" s="79">
        <f>データ!ER7</f>
        <v>18438102</v>
      </c>
      <c r="LP79" s="79"/>
      <c r="LQ79" s="79"/>
      <c r="LR79" s="79"/>
      <c r="LS79" s="79"/>
      <c r="LT79" s="79"/>
      <c r="LU79" s="79"/>
      <c r="LV79" s="79"/>
      <c r="LW79" s="79"/>
      <c r="LX79" s="79"/>
      <c r="LY79" s="79"/>
      <c r="LZ79" s="79"/>
      <c r="MA79" s="79"/>
      <c r="MB79" s="79"/>
      <c r="MC79" s="79"/>
      <c r="MD79" s="79"/>
      <c r="ME79" s="79"/>
      <c r="MF79" s="79"/>
      <c r="MG79" s="79"/>
      <c r="MH79" s="79">
        <f>データ!ES7</f>
        <v>18564224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54.2</v>
      </c>
      <c r="BH80" s="80"/>
      <c r="BI80" s="80"/>
      <c r="BJ80" s="80"/>
      <c r="BK80" s="80"/>
      <c r="BL80" s="80"/>
      <c r="BM80" s="80"/>
      <c r="BN80" s="80"/>
      <c r="BO80" s="80"/>
      <c r="BP80" s="80"/>
      <c r="BQ80" s="80"/>
      <c r="BR80" s="80"/>
      <c r="BS80" s="80"/>
      <c r="BT80" s="80"/>
      <c r="BU80" s="80"/>
      <c r="BV80" s="80"/>
      <c r="BW80" s="80"/>
      <c r="BX80" s="80"/>
      <c r="BY80" s="80"/>
      <c r="BZ80" s="80">
        <f>データ!EA7</f>
        <v>55.4</v>
      </c>
      <c r="CA80" s="80"/>
      <c r="CB80" s="80"/>
      <c r="CC80" s="80"/>
      <c r="CD80" s="80"/>
      <c r="CE80" s="80"/>
      <c r="CF80" s="80"/>
      <c r="CG80" s="80"/>
      <c r="CH80" s="80"/>
      <c r="CI80" s="80"/>
      <c r="CJ80" s="80"/>
      <c r="CK80" s="80"/>
      <c r="CL80" s="80"/>
      <c r="CM80" s="80"/>
      <c r="CN80" s="80"/>
      <c r="CO80" s="80"/>
      <c r="CP80" s="80"/>
      <c r="CQ80" s="80"/>
      <c r="CR80" s="80"/>
      <c r="CS80" s="80">
        <f>データ!EB7</f>
        <v>57.6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70.2</v>
      </c>
      <c r="GB80" s="80"/>
      <c r="GC80" s="80"/>
      <c r="GD80" s="80"/>
      <c r="GE80" s="80"/>
      <c r="GF80" s="80"/>
      <c r="GG80" s="80"/>
      <c r="GH80" s="80"/>
      <c r="GI80" s="80"/>
      <c r="GJ80" s="80"/>
      <c r="GK80" s="80"/>
      <c r="GL80" s="80"/>
      <c r="GM80" s="80"/>
      <c r="GN80" s="80"/>
      <c r="GO80" s="80"/>
      <c r="GP80" s="80"/>
      <c r="GQ80" s="80"/>
      <c r="GR80" s="80"/>
      <c r="GS80" s="80"/>
      <c r="GT80" s="80">
        <f>データ!EL7</f>
        <v>72</v>
      </c>
      <c r="GU80" s="80"/>
      <c r="GV80" s="80"/>
      <c r="GW80" s="80"/>
      <c r="GX80" s="80"/>
      <c r="GY80" s="80"/>
      <c r="GZ80" s="80"/>
      <c r="HA80" s="80"/>
      <c r="HB80" s="80"/>
      <c r="HC80" s="80"/>
      <c r="HD80" s="80"/>
      <c r="HE80" s="80"/>
      <c r="HF80" s="80"/>
      <c r="HG80" s="80"/>
      <c r="HH80" s="80"/>
      <c r="HI80" s="80"/>
      <c r="HJ80" s="80"/>
      <c r="HK80" s="80"/>
      <c r="HL80" s="80"/>
      <c r="HM80" s="80">
        <f>データ!EM7</f>
        <v>72.3</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45346697</v>
      </c>
      <c r="KW80" s="79"/>
      <c r="KX80" s="79"/>
      <c r="KY80" s="79"/>
      <c r="KZ80" s="79"/>
      <c r="LA80" s="79"/>
      <c r="LB80" s="79"/>
      <c r="LC80" s="79"/>
      <c r="LD80" s="79"/>
      <c r="LE80" s="79"/>
      <c r="LF80" s="79"/>
      <c r="LG80" s="79"/>
      <c r="LH80" s="79"/>
      <c r="LI80" s="79"/>
      <c r="LJ80" s="79"/>
      <c r="LK80" s="79"/>
      <c r="LL80" s="79"/>
      <c r="LM80" s="79"/>
      <c r="LN80" s="79"/>
      <c r="LO80" s="79">
        <f>データ!EW7</f>
        <v>44774257</v>
      </c>
      <c r="LP80" s="79"/>
      <c r="LQ80" s="79"/>
      <c r="LR80" s="79"/>
      <c r="LS80" s="79"/>
      <c r="LT80" s="79"/>
      <c r="LU80" s="79"/>
      <c r="LV80" s="79"/>
      <c r="LW80" s="79"/>
      <c r="LX80" s="79"/>
      <c r="LY80" s="79"/>
      <c r="LZ80" s="79"/>
      <c r="MA80" s="79"/>
      <c r="MB80" s="79"/>
      <c r="MC80" s="79"/>
      <c r="MD80" s="79"/>
      <c r="ME80" s="79"/>
      <c r="MF80" s="79"/>
      <c r="MG80" s="79"/>
      <c r="MH80" s="79">
        <f>データ!EX7</f>
        <v>46069366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x7woA51GKB9eu1yVUgtiqw5yw/I+rkThw7kjewy8OnrmIcUYwfmTaSqWdlZ/W7XPtScKqq1z9CoxkqaiNvtbw==" saltValue="iAgJLiJT6m00Zw6wrRbJw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60" t="s">
        <v>108</v>
      </c>
      <c r="AU4" s="153"/>
      <c r="AV4" s="153"/>
      <c r="AW4" s="153"/>
      <c r="AX4" s="153"/>
      <c r="AY4" s="153"/>
      <c r="AZ4" s="153"/>
      <c r="BA4" s="153"/>
      <c r="BB4" s="153"/>
      <c r="BC4" s="153"/>
      <c r="BD4" s="153"/>
      <c r="BE4" s="160"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60"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157</v>
      </c>
      <c r="AY5" s="62" t="s">
        <v>147</v>
      </c>
      <c r="AZ5" s="62" t="s">
        <v>148</v>
      </c>
      <c r="BA5" s="62" t="s">
        <v>149</v>
      </c>
      <c r="BB5" s="62" t="s">
        <v>150</v>
      </c>
      <c r="BC5" s="62" t="s">
        <v>151</v>
      </c>
      <c r="BD5" s="62" t="s">
        <v>152</v>
      </c>
      <c r="BE5" s="62" t="s">
        <v>158</v>
      </c>
      <c r="BF5" s="62" t="s">
        <v>159</v>
      </c>
      <c r="BG5" s="62" t="s">
        <v>155</v>
      </c>
      <c r="BH5" s="62" t="s">
        <v>156</v>
      </c>
      <c r="BI5" s="62" t="s">
        <v>157</v>
      </c>
      <c r="BJ5" s="62" t="s">
        <v>147</v>
      </c>
      <c r="BK5" s="62" t="s">
        <v>148</v>
      </c>
      <c r="BL5" s="62" t="s">
        <v>149</v>
      </c>
      <c r="BM5" s="62" t="s">
        <v>150</v>
      </c>
      <c r="BN5" s="62" t="s">
        <v>151</v>
      </c>
      <c r="BO5" s="62" t="s">
        <v>152</v>
      </c>
      <c r="BP5" s="62" t="s">
        <v>153</v>
      </c>
      <c r="BQ5" s="62" t="s">
        <v>154</v>
      </c>
      <c r="BR5" s="62" t="s">
        <v>155</v>
      </c>
      <c r="BS5" s="62" t="s">
        <v>160</v>
      </c>
      <c r="BT5" s="62" t="s">
        <v>157</v>
      </c>
      <c r="BU5" s="62" t="s">
        <v>147</v>
      </c>
      <c r="BV5" s="62" t="s">
        <v>148</v>
      </c>
      <c r="BW5" s="62" t="s">
        <v>149</v>
      </c>
      <c r="BX5" s="62" t="s">
        <v>150</v>
      </c>
      <c r="BY5" s="62" t="s">
        <v>151</v>
      </c>
      <c r="BZ5" s="62" t="s">
        <v>152</v>
      </c>
      <c r="CA5" s="62" t="s">
        <v>142</v>
      </c>
      <c r="CB5" s="62" t="s">
        <v>154</v>
      </c>
      <c r="CC5" s="62" t="s">
        <v>161</v>
      </c>
      <c r="CD5" s="62" t="s">
        <v>162</v>
      </c>
      <c r="CE5" s="62" t="s">
        <v>163</v>
      </c>
      <c r="CF5" s="62" t="s">
        <v>147</v>
      </c>
      <c r="CG5" s="62" t="s">
        <v>148</v>
      </c>
      <c r="CH5" s="62" t="s">
        <v>149</v>
      </c>
      <c r="CI5" s="62" t="s">
        <v>150</v>
      </c>
      <c r="CJ5" s="62" t="s">
        <v>151</v>
      </c>
      <c r="CK5" s="62" t="s">
        <v>152</v>
      </c>
      <c r="CL5" s="62" t="s">
        <v>164</v>
      </c>
      <c r="CM5" s="62" t="s">
        <v>159</v>
      </c>
      <c r="CN5" s="62" t="s">
        <v>161</v>
      </c>
      <c r="CO5" s="62" t="s">
        <v>165</v>
      </c>
      <c r="CP5" s="62" t="s">
        <v>166</v>
      </c>
      <c r="CQ5" s="62" t="s">
        <v>147</v>
      </c>
      <c r="CR5" s="62" t="s">
        <v>148</v>
      </c>
      <c r="CS5" s="62" t="s">
        <v>149</v>
      </c>
      <c r="CT5" s="62" t="s">
        <v>150</v>
      </c>
      <c r="CU5" s="62" t="s">
        <v>151</v>
      </c>
      <c r="CV5" s="62" t="s">
        <v>152</v>
      </c>
      <c r="CW5" s="62" t="s">
        <v>158</v>
      </c>
      <c r="CX5" s="62" t="s">
        <v>154</v>
      </c>
      <c r="CY5" s="62" t="s">
        <v>161</v>
      </c>
      <c r="CZ5" s="62" t="s">
        <v>160</v>
      </c>
      <c r="DA5" s="62" t="s">
        <v>146</v>
      </c>
      <c r="DB5" s="62" t="s">
        <v>147</v>
      </c>
      <c r="DC5" s="62" t="s">
        <v>148</v>
      </c>
      <c r="DD5" s="62" t="s">
        <v>149</v>
      </c>
      <c r="DE5" s="62" t="s">
        <v>150</v>
      </c>
      <c r="DF5" s="62" t="s">
        <v>151</v>
      </c>
      <c r="DG5" s="62" t="s">
        <v>152</v>
      </c>
      <c r="DH5" s="62" t="s">
        <v>153</v>
      </c>
      <c r="DI5" s="62" t="s">
        <v>143</v>
      </c>
      <c r="DJ5" s="62" t="s">
        <v>167</v>
      </c>
      <c r="DK5" s="62" t="s">
        <v>162</v>
      </c>
      <c r="DL5" s="62" t="s">
        <v>168</v>
      </c>
      <c r="DM5" s="62" t="s">
        <v>147</v>
      </c>
      <c r="DN5" s="62" t="s">
        <v>148</v>
      </c>
      <c r="DO5" s="62" t="s">
        <v>149</v>
      </c>
      <c r="DP5" s="62" t="s">
        <v>150</v>
      </c>
      <c r="DQ5" s="62" t="s">
        <v>151</v>
      </c>
      <c r="DR5" s="62" t="s">
        <v>152</v>
      </c>
      <c r="DS5" s="62" t="s">
        <v>158</v>
      </c>
      <c r="DT5" s="62" t="s">
        <v>169</v>
      </c>
      <c r="DU5" s="62" t="s">
        <v>144</v>
      </c>
      <c r="DV5" s="62" t="s">
        <v>156</v>
      </c>
      <c r="DW5" s="62" t="s">
        <v>166</v>
      </c>
      <c r="DX5" s="62" t="s">
        <v>147</v>
      </c>
      <c r="DY5" s="62" t="s">
        <v>148</v>
      </c>
      <c r="DZ5" s="62" t="s">
        <v>149</v>
      </c>
      <c r="EA5" s="62" t="s">
        <v>150</v>
      </c>
      <c r="EB5" s="62" t="s">
        <v>151</v>
      </c>
      <c r="EC5" s="62" t="s">
        <v>152</v>
      </c>
      <c r="ED5" s="62" t="s">
        <v>142</v>
      </c>
      <c r="EE5" s="62" t="s">
        <v>154</v>
      </c>
      <c r="EF5" s="62" t="s">
        <v>161</v>
      </c>
      <c r="EG5" s="62" t="s">
        <v>162</v>
      </c>
      <c r="EH5" s="62" t="s">
        <v>146</v>
      </c>
      <c r="EI5" s="62" t="s">
        <v>147</v>
      </c>
      <c r="EJ5" s="62" t="s">
        <v>148</v>
      </c>
      <c r="EK5" s="62" t="s">
        <v>149</v>
      </c>
      <c r="EL5" s="62" t="s">
        <v>150</v>
      </c>
      <c r="EM5" s="62" t="s">
        <v>151</v>
      </c>
      <c r="EN5" s="62" t="s">
        <v>170</v>
      </c>
      <c r="EO5" s="62" t="s">
        <v>153</v>
      </c>
      <c r="EP5" s="62" t="s">
        <v>171</v>
      </c>
      <c r="EQ5" s="62" t="s">
        <v>144</v>
      </c>
      <c r="ER5" s="62" t="s">
        <v>156</v>
      </c>
      <c r="ES5" s="62" t="s">
        <v>166</v>
      </c>
      <c r="ET5" s="62" t="s">
        <v>147</v>
      </c>
      <c r="EU5" s="62" t="s">
        <v>148</v>
      </c>
      <c r="EV5" s="62" t="s">
        <v>149</v>
      </c>
      <c r="EW5" s="62" t="s">
        <v>150</v>
      </c>
      <c r="EX5" s="62" t="s">
        <v>151</v>
      </c>
      <c r="EY5" s="62" t="s">
        <v>152</v>
      </c>
    </row>
    <row r="6" spans="1:155" s="67" customFormat="1">
      <c r="A6" s="48" t="s">
        <v>172</v>
      </c>
      <c r="B6" s="63">
        <f>B8</f>
        <v>2020</v>
      </c>
      <c r="C6" s="63">
        <f t="shared" ref="C6:M6" si="2">C8</f>
        <v>325015</v>
      </c>
      <c r="D6" s="63">
        <f t="shared" si="2"/>
        <v>46</v>
      </c>
      <c r="E6" s="63">
        <f t="shared" si="2"/>
        <v>6</v>
      </c>
      <c r="F6" s="63">
        <f t="shared" si="2"/>
        <v>0</v>
      </c>
      <c r="G6" s="63">
        <f t="shared" si="2"/>
        <v>1</v>
      </c>
      <c r="H6" s="157" t="str">
        <f>IF(H8&lt;&gt;I8,H8,"")&amp;IF(I8&lt;&gt;J8,I8,"")&amp;"　"&amp;J8</f>
        <v>島根県津和野町　津和野共存病院</v>
      </c>
      <c r="I6" s="158"/>
      <c r="J6" s="159"/>
      <c r="K6" s="63" t="str">
        <f t="shared" si="2"/>
        <v>条例全部</v>
      </c>
      <c r="L6" s="63" t="str">
        <f t="shared" si="2"/>
        <v>病院事業</v>
      </c>
      <c r="M6" s="63" t="str">
        <f t="shared" si="2"/>
        <v>一般病院</v>
      </c>
      <c r="N6" s="63" t="str">
        <f>N8</f>
        <v>50床未満</v>
      </c>
      <c r="O6" s="63" t="str">
        <f>O8</f>
        <v>非設置</v>
      </c>
      <c r="P6" s="63" t="str">
        <f>P8</f>
        <v>指定管理者(代行制)</v>
      </c>
      <c r="Q6" s="64">
        <f t="shared" ref="Q6:AH6" si="3">Q8</f>
        <v>8</v>
      </c>
      <c r="R6" s="63" t="str">
        <f t="shared" si="3"/>
        <v>-</v>
      </c>
      <c r="S6" s="63" t="str">
        <f t="shared" si="3"/>
        <v>ド</v>
      </c>
      <c r="T6" s="63" t="str">
        <f t="shared" si="3"/>
        <v>-</v>
      </c>
      <c r="U6" s="64">
        <f>U8</f>
        <v>7064</v>
      </c>
      <c r="V6" s="64">
        <f>V8</f>
        <v>5447</v>
      </c>
      <c r="W6" s="63" t="str">
        <f>W8</f>
        <v>第１種該当</v>
      </c>
      <c r="X6" s="63" t="str">
        <f t="shared" ref="X6" si="4">X8</f>
        <v>-</v>
      </c>
      <c r="Y6" s="63" t="str">
        <f t="shared" si="3"/>
        <v>１０：１</v>
      </c>
      <c r="Z6" s="64">
        <f t="shared" si="3"/>
        <v>49</v>
      </c>
      <c r="AA6" s="64" t="str">
        <f t="shared" si="3"/>
        <v>-</v>
      </c>
      <c r="AB6" s="64" t="str">
        <f t="shared" si="3"/>
        <v>-</v>
      </c>
      <c r="AC6" s="64" t="str">
        <f t="shared" si="3"/>
        <v>-</v>
      </c>
      <c r="AD6" s="64" t="str">
        <f t="shared" si="3"/>
        <v>-</v>
      </c>
      <c r="AE6" s="64">
        <f t="shared" si="3"/>
        <v>49</v>
      </c>
      <c r="AF6" s="64">
        <f t="shared" si="3"/>
        <v>33</v>
      </c>
      <c r="AG6" s="64" t="str">
        <f t="shared" si="3"/>
        <v>-</v>
      </c>
      <c r="AH6" s="64">
        <f t="shared" si="3"/>
        <v>33</v>
      </c>
      <c r="AI6" s="65">
        <f>IF(AI8="-",NA(),AI8)</f>
        <v>99.4</v>
      </c>
      <c r="AJ6" s="65">
        <f t="shared" ref="AJ6:AR6" si="5">IF(AJ8="-",NA(),AJ8)</f>
        <v>102.5</v>
      </c>
      <c r="AK6" s="65">
        <f t="shared" si="5"/>
        <v>101.4</v>
      </c>
      <c r="AL6" s="65">
        <f t="shared" si="5"/>
        <v>103.8</v>
      </c>
      <c r="AM6" s="65">
        <f t="shared" si="5"/>
        <v>100</v>
      </c>
      <c r="AN6" s="65">
        <f t="shared" si="5"/>
        <v>98.4</v>
      </c>
      <c r="AO6" s="65">
        <f t="shared" si="5"/>
        <v>98.2</v>
      </c>
      <c r="AP6" s="65">
        <f t="shared" si="5"/>
        <v>96.1</v>
      </c>
      <c r="AQ6" s="65">
        <f t="shared" si="5"/>
        <v>96.7</v>
      </c>
      <c r="AR6" s="65">
        <f t="shared" si="5"/>
        <v>98</v>
      </c>
      <c r="AS6" s="65" t="str">
        <f>IF(AS8="-","【-】","【"&amp;SUBSTITUTE(TEXT(AS8,"#,##0.0"),"-","△")&amp;"】")</f>
        <v>【102.5】</v>
      </c>
      <c r="AT6" s="65">
        <f>IF(AT8="-",NA(),AT8)</f>
        <v>79.099999999999994</v>
      </c>
      <c r="AU6" s="65">
        <f t="shared" ref="AU6:BC6" si="6">IF(AU8="-",NA(),AU8)</f>
        <v>81.3</v>
      </c>
      <c r="AV6" s="65">
        <f t="shared" si="6"/>
        <v>75.400000000000006</v>
      </c>
      <c r="AW6" s="65">
        <f t="shared" si="6"/>
        <v>85.8</v>
      </c>
      <c r="AX6" s="65">
        <f t="shared" si="6"/>
        <v>74.2</v>
      </c>
      <c r="AY6" s="65">
        <f t="shared" si="6"/>
        <v>77.900000000000006</v>
      </c>
      <c r="AZ6" s="65">
        <f t="shared" si="6"/>
        <v>78.099999999999994</v>
      </c>
      <c r="BA6" s="65">
        <f t="shared" si="6"/>
        <v>66.8</v>
      </c>
      <c r="BB6" s="65">
        <f t="shared" si="6"/>
        <v>67.8</v>
      </c>
      <c r="BC6" s="65">
        <f t="shared" si="6"/>
        <v>65</v>
      </c>
      <c r="BD6" s="65" t="str">
        <f>IF(BD8="-","【-】","【"&amp;SUBSTITUTE(TEXT(BD8,"#,##0.0"),"-","△")&amp;"】")</f>
        <v>【84.7】</v>
      </c>
      <c r="BE6" s="65">
        <f>IF(BE8="-",NA(),BE8)</f>
        <v>0</v>
      </c>
      <c r="BF6" s="65">
        <f t="shared" ref="BF6:BN6" si="7">IF(BF8="-",NA(),BF8)</f>
        <v>0</v>
      </c>
      <c r="BG6" s="65">
        <f t="shared" si="7"/>
        <v>0</v>
      </c>
      <c r="BH6" s="65">
        <f t="shared" si="7"/>
        <v>0</v>
      </c>
      <c r="BI6" s="65">
        <f t="shared" si="7"/>
        <v>0</v>
      </c>
      <c r="BJ6" s="65">
        <f t="shared" si="7"/>
        <v>107.2</v>
      </c>
      <c r="BK6" s="65">
        <f t="shared" si="7"/>
        <v>114.4</v>
      </c>
      <c r="BL6" s="65">
        <f t="shared" si="7"/>
        <v>118.7</v>
      </c>
      <c r="BM6" s="65">
        <f t="shared" si="7"/>
        <v>121.7</v>
      </c>
      <c r="BN6" s="65">
        <f t="shared" si="7"/>
        <v>132.30000000000001</v>
      </c>
      <c r="BO6" s="65" t="str">
        <f>IF(BO8="-","【-】","【"&amp;SUBSTITUTE(TEXT(BO8,"#,##0.0"),"-","△")&amp;"】")</f>
        <v>【69.3】</v>
      </c>
      <c r="BP6" s="65">
        <f>IF(BP8="-",NA(),BP8)</f>
        <v>37.299999999999997</v>
      </c>
      <c r="BQ6" s="65">
        <f t="shared" ref="BQ6:BY6" si="8">IF(BQ8="-",NA(),BQ8)</f>
        <v>35</v>
      </c>
      <c r="BR6" s="65">
        <f t="shared" si="8"/>
        <v>65.900000000000006</v>
      </c>
      <c r="BS6" s="65">
        <f t="shared" si="8"/>
        <v>78.3</v>
      </c>
      <c r="BT6" s="65">
        <f t="shared" si="8"/>
        <v>77.8</v>
      </c>
      <c r="BU6" s="65">
        <f t="shared" si="8"/>
        <v>66.8</v>
      </c>
      <c r="BV6" s="65">
        <f t="shared" si="8"/>
        <v>67.900000000000006</v>
      </c>
      <c r="BW6" s="65">
        <f t="shared" si="8"/>
        <v>59.4</v>
      </c>
      <c r="BX6" s="65">
        <f t="shared" si="8"/>
        <v>61.4</v>
      </c>
      <c r="BY6" s="65">
        <f t="shared" si="8"/>
        <v>55.9</v>
      </c>
      <c r="BZ6" s="65" t="str">
        <f>IF(BZ8="-","【-】","【"&amp;SUBSTITUTE(TEXT(BZ8,"#,##0.0"),"-","△")&amp;"】")</f>
        <v>【67.2】</v>
      </c>
      <c r="CA6" s="66">
        <f>IF(CA8="-",NA(),CA8)</f>
        <v>29936</v>
      </c>
      <c r="CB6" s="66">
        <f t="shared" ref="CB6:CJ6" si="9">IF(CB8="-",NA(),CB8)</f>
        <v>31679</v>
      </c>
      <c r="CC6" s="66">
        <f t="shared" si="9"/>
        <v>31766</v>
      </c>
      <c r="CD6" s="66">
        <f t="shared" si="9"/>
        <v>32069</v>
      </c>
      <c r="CE6" s="66">
        <f t="shared" si="9"/>
        <v>33138</v>
      </c>
      <c r="CF6" s="66">
        <f t="shared" si="9"/>
        <v>24882</v>
      </c>
      <c r="CG6" s="66">
        <f t="shared" si="9"/>
        <v>25249</v>
      </c>
      <c r="CH6" s="66">
        <f t="shared" si="9"/>
        <v>26485</v>
      </c>
      <c r="CI6" s="66">
        <f t="shared" si="9"/>
        <v>27761</v>
      </c>
      <c r="CJ6" s="66">
        <f t="shared" si="9"/>
        <v>29162</v>
      </c>
      <c r="CK6" s="65" t="str">
        <f>IF(CK8="-","【-】","【"&amp;SUBSTITUTE(TEXT(CK8,"#,##0"),"-","△")&amp;"】")</f>
        <v>【56,733】</v>
      </c>
      <c r="CL6" s="66">
        <f>IF(CL8="-",NA(),CL8)</f>
        <v>7709</v>
      </c>
      <c r="CM6" s="66">
        <f t="shared" ref="CM6:CU6" si="10">IF(CM8="-",NA(),CM8)</f>
        <v>7993</v>
      </c>
      <c r="CN6" s="66">
        <f t="shared" si="10"/>
        <v>7380</v>
      </c>
      <c r="CO6" s="66">
        <f t="shared" si="10"/>
        <v>7849</v>
      </c>
      <c r="CP6" s="66">
        <f t="shared" si="10"/>
        <v>8119</v>
      </c>
      <c r="CQ6" s="66">
        <f t="shared" si="10"/>
        <v>8797</v>
      </c>
      <c r="CR6" s="66">
        <f t="shared" si="10"/>
        <v>8852</v>
      </c>
      <c r="CS6" s="66">
        <f t="shared" si="10"/>
        <v>8109</v>
      </c>
      <c r="CT6" s="66">
        <f t="shared" si="10"/>
        <v>8307</v>
      </c>
      <c r="CU6" s="66">
        <f t="shared" si="10"/>
        <v>8904</v>
      </c>
      <c r="CV6" s="65" t="str">
        <f>IF(CV8="-","【-】","【"&amp;SUBSTITUTE(TEXT(CV8,"#,##0"),"-","△")&amp;"】")</f>
        <v>【16,778】</v>
      </c>
      <c r="CW6" s="65">
        <f>IF(CW8="-",NA(),CW8)</f>
        <v>70.599999999999994</v>
      </c>
      <c r="CX6" s="65">
        <f t="shared" ref="CX6:DF6" si="11">IF(CX8="-",NA(),CX8)</f>
        <v>67.3</v>
      </c>
      <c r="CY6" s="65">
        <f t="shared" si="11"/>
        <v>79.8</v>
      </c>
      <c r="CZ6" s="65">
        <f t="shared" si="11"/>
        <v>67.7</v>
      </c>
      <c r="DA6" s="65">
        <f t="shared" si="11"/>
        <v>67.099999999999994</v>
      </c>
      <c r="DB6" s="65">
        <f t="shared" si="11"/>
        <v>69.5</v>
      </c>
      <c r="DC6" s="65">
        <f t="shared" si="11"/>
        <v>70.3</v>
      </c>
      <c r="DD6" s="65">
        <f t="shared" si="11"/>
        <v>81.599999999999994</v>
      </c>
      <c r="DE6" s="65">
        <f t="shared" si="11"/>
        <v>80.099999999999994</v>
      </c>
      <c r="DF6" s="65">
        <f t="shared" si="11"/>
        <v>87.1</v>
      </c>
      <c r="DG6" s="65" t="str">
        <f>IF(DG8="-","【-】","【"&amp;SUBSTITUTE(TEXT(DG8,"#,##0.0"),"-","△")&amp;"】")</f>
        <v>【58.8】</v>
      </c>
      <c r="DH6" s="65">
        <f>IF(DH8="-",NA(),DH8)</f>
        <v>8.6</v>
      </c>
      <c r="DI6" s="65">
        <f t="shared" ref="DI6:DQ6" si="12">IF(DI8="-",NA(),DI8)</f>
        <v>9.5</v>
      </c>
      <c r="DJ6" s="65">
        <f t="shared" si="12"/>
        <v>9.1999999999999993</v>
      </c>
      <c r="DK6" s="65">
        <f t="shared" si="12"/>
        <v>10.4</v>
      </c>
      <c r="DL6" s="65">
        <f t="shared" si="12"/>
        <v>11.2</v>
      </c>
      <c r="DM6" s="65">
        <f t="shared" si="12"/>
        <v>17.399999999999999</v>
      </c>
      <c r="DN6" s="65">
        <f t="shared" si="12"/>
        <v>17</v>
      </c>
      <c r="DO6" s="65">
        <f t="shared" si="12"/>
        <v>16</v>
      </c>
      <c r="DP6" s="65">
        <f t="shared" si="12"/>
        <v>16</v>
      </c>
      <c r="DQ6" s="65">
        <f t="shared" si="12"/>
        <v>15.9</v>
      </c>
      <c r="DR6" s="65" t="str">
        <f>IF(DR8="-","【-】","【"&amp;SUBSTITUTE(TEXT(DR8,"#,##0.0"),"-","△")&amp;"】")</f>
        <v>【24.8】</v>
      </c>
      <c r="DS6" s="65">
        <f>IF(DS8="-",NA(),DS8)</f>
        <v>47.4</v>
      </c>
      <c r="DT6" s="65">
        <f t="shared" ref="DT6:EB6" si="13">IF(DT8="-",NA(),DT8)</f>
        <v>53.4</v>
      </c>
      <c r="DU6" s="65">
        <f t="shared" si="13"/>
        <v>57.3</v>
      </c>
      <c r="DV6" s="65">
        <f t="shared" si="13"/>
        <v>60.1</v>
      </c>
      <c r="DW6" s="65">
        <f t="shared" si="13"/>
        <v>62.9</v>
      </c>
      <c r="DX6" s="65">
        <f t="shared" si="13"/>
        <v>54.2</v>
      </c>
      <c r="DY6" s="65">
        <f t="shared" si="13"/>
        <v>53.8</v>
      </c>
      <c r="DZ6" s="65">
        <f t="shared" si="13"/>
        <v>54.2</v>
      </c>
      <c r="EA6" s="65">
        <f t="shared" si="13"/>
        <v>55.4</v>
      </c>
      <c r="EB6" s="65">
        <f t="shared" si="13"/>
        <v>57.6</v>
      </c>
      <c r="EC6" s="65" t="str">
        <f>IF(EC8="-","【-】","【"&amp;SUBSTITUTE(TEXT(EC8,"#,##0.0"),"-","△")&amp;"】")</f>
        <v>【54.8】</v>
      </c>
      <c r="ED6" s="65">
        <f>IF(ED8="-",NA(),ED8)</f>
        <v>72.2</v>
      </c>
      <c r="EE6" s="65">
        <f t="shared" ref="EE6:EM6" si="14">IF(EE8="-",NA(),EE8)</f>
        <v>81.7</v>
      </c>
      <c r="EF6" s="65">
        <f t="shared" si="14"/>
        <v>85.8</v>
      </c>
      <c r="EG6" s="65">
        <f t="shared" si="14"/>
        <v>86.3</v>
      </c>
      <c r="EH6" s="65">
        <f t="shared" si="14"/>
        <v>87.1</v>
      </c>
      <c r="EI6" s="65">
        <f t="shared" si="14"/>
        <v>70</v>
      </c>
      <c r="EJ6" s="65">
        <f t="shared" si="14"/>
        <v>71</v>
      </c>
      <c r="EK6" s="65">
        <f t="shared" si="14"/>
        <v>70.2</v>
      </c>
      <c r="EL6" s="65">
        <f t="shared" si="14"/>
        <v>72</v>
      </c>
      <c r="EM6" s="65">
        <f t="shared" si="14"/>
        <v>72.3</v>
      </c>
      <c r="EN6" s="65" t="str">
        <f>IF(EN8="-","【-】","【"&amp;SUBSTITUTE(TEXT(EN8,"#,##0.0"),"-","△")&amp;"】")</f>
        <v>【70.3】</v>
      </c>
      <c r="EO6" s="66">
        <f>IF(EO8="-",NA(),EO8)</f>
        <v>8930071</v>
      </c>
      <c r="EP6" s="66">
        <f t="shared" ref="EP6:EX6" si="15">IF(EP8="-",NA(),EP8)</f>
        <v>9000778</v>
      </c>
      <c r="EQ6" s="66">
        <f t="shared" si="15"/>
        <v>18248102</v>
      </c>
      <c r="ER6" s="66">
        <f t="shared" si="15"/>
        <v>18438102</v>
      </c>
      <c r="ES6" s="66">
        <f t="shared" si="15"/>
        <v>18564224</v>
      </c>
      <c r="ET6" s="66">
        <f t="shared" si="15"/>
        <v>36941419</v>
      </c>
      <c r="EU6" s="66">
        <f t="shared" si="15"/>
        <v>38480542</v>
      </c>
      <c r="EV6" s="66">
        <f t="shared" si="15"/>
        <v>45346697</v>
      </c>
      <c r="EW6" s="66">
        <f t="shared" si="15"/>
        <v>44774257</v>
      </c>
      <c r="EX6" s="66">
        <f t="shared" si="15"/>
        <v>46069366</v>
      </c>
      <c r="EY6" s="66" t="str">
        <f>IF(EY8="-","【-】","【"&amp;SUBSTITUTE(TEXT(EY8,"#,##0"),"-","△")&amp;"】")</f>
        <v>【49,168,683】</v>
      </c>
    </row>
    <row r="7" spans="1:155" s="67" customFormat="1">
      <c r="A7" s="48" t="s">
        <v>173</v>
      </c>
      <c r="B7" s="63">
        <f t="shared" ref="B7:AH7" si="16">B8</f>
        <v>2020</v>
      </c>
      <c r="C7" s="63">
        <f t="shared" si="16"/>
        <v>325015</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50床未満</v>
      </c>
      <c r="O7" s="63" t="str">
        <f>O8</f>
        <v>非設置</v>
      </c>
      <c r="P7" s="63" t="str">
        <f>P8</f>
        <v>指定管理者(代行制)</v>
      </c>
      <c r="Q7" s="64">
        <f t="shared" si="16"/>
        <v>8</v>
      </c>
      <c r="R7" s="63" t="str">
        <f t="shared" si="16"/>
        <v>-</v>
      </c>
      <c r="S7" s="63" t="str">
        <f t="shared" si="16"/>
        <v>ド</v>
      </c>
      <c r="T7" s="63" t="str">
        <f t="shared" si="16"/>
        <v>-</v>
      </c>
      <c r="U7" s="64">
        <f>U8</f>
        <v>7064</v>
      </c>
      <c r="V7" s="64">
        <f>V8</f>
        <v>5447</v>
      </c>
      <c r="W7" s="63" t="str">
        <f>W8</f>
        <v>第１種該当</v>
      </c>
      <c r="X7" s="63" t="str">
        <f t="shared" si="16"/>
        <v>-</v>
      </c>
      <c r="Y7" s="63" t="str">
        <f t="shared" si="16"/>
        <v>１０：１</v>
      </c>
      <c r="Z7" s="64">
        <f t="shared" si="16"/>
        <v>49</v>
      </c>
      <c r="AA7" s="64" t="str">
        <f t="shared" si="16"/>
        <v>-</v>
      </c>
      <c r="AB7" s="64" t="str">
        <f t="shared" si="16"/>
        <v>-</v>
      </c>
      <c r="AC7" s="64" t="str">
        <f t="shared" si="16"/>
        <v>-</v>
      </c>
      <c r="AD7" s="64" t="str">
        <f t="shared" si="16"/>
        <v>-</v>
      </c>
      <c r="AE7" s="64">
        <f t="shared" si="16"/>
        <v>49</v>
      </c>
      <c r="AF7" s="64">
        <f t="shared" si="16"/>
        <v>33</v>
      </c>
      <c r="AG7" s="64" t="str">
        <f t="shared" si="16"/>
        <v>-</v>
      </c>
      <c r="AH7" s="64">
        <f t="shared" si="16"/>
        <v>33</v>
      </c>
      <c r="AI7" s="65">
        <f>AI8</f>
        <v>99.4</v>
      </c>
      <c r="AJ7" s="65">
        <f t="shared" ref="AJ7:AR7" si="17">AJ8</f>
        <v>102.5</v>
      </c>
      <c r="AK7" s="65">
        <f t="shared" si="17"/>
        <v>101.4</v>
      </c>
      <c r="AL7" s="65">
        <f t="shared" si="17"/>
        <v>103.8</v>
      </c>
      <c r="AM7" s="65">
        <f t="shared" si="17"/>
        <v>100</v>
      </c>
      <c r="AN7" s="65">
        <f t="shared" si="17"/>
        <v>98.4</v>
      </c>
      <c r="AO7" s="65">
        <f t="shared" si="17"/>
        <v>98.2</v>
      </c>
      <c r="AP7" s="65">
        <f t="shared" si="17"/>
        <v>96.1</v>
      </c>
      <c r="AQ7" s="65">
        <f t="shared" si="17"/>
        <v>96.7</v>
      </c>
      <c r="AR7" s="65">
        <f t="shared" si="17"/>
        <v>98</v>
      </c>
      <c r="AS7" s="65"/>
      <c r="AT7" s="65">
        <f>AT8</f>
        <v>79.099999999999994</v>
      </c>
      <c r="AU7" s="65">
        <f t="shared" ref="AU7:BC7" si="18">AU8</f>
        <v>81.3</v>
      </c>
      <c r="AV7" s="65">
        <f t="shared" si="18"/>
        <v>75.400000000000006</v>
      </c>
      <c r="AW7" s="65">
        <f t="shared" si="18"/>
        <v>85.8</v>
      </c>
      <c r="AX7" s="65">
        <f t="shared" si="18"/>
        <v>74.2</v>
      </c>
      <c r="AY7" s="65">
        <f t="shared" si="18"/>
        <v>77.900000000000006</v>
      </c>
      <c r="AZ7" s="65">
        <f t="shared" si="18"/>
        <v>78.099999999999994</v>
      </c>
      <c r="BA7" s="65">
        <f t="shared" si="18"/>
        <v>66.8</v>
      </c>
      <c r="BB7" s="65">
        <f t="shared" si="18"/>
        <v>67.8</v>
      </c>
      <c r="BC7" s="65">
        <f t="shared" si="18"/>
        <v>65</v>
      </c>
      <c r="BD7" s="65"/>
      <c r="BE7" s="65">
        <f>BE8</f>
        <v>0</v>
      </c>
      <c r="BF7" s="65">
        <f t="shared" ref="BF7:BN7" si="19">BF8</f>
        <v>0</v>
      </c>
      <c r="BG7" s="65">
        <f t="shared" si="19"/>
        <v>0</v>
      </c>
      <c r="BH7" s="65">
        <f t="shared" si="19"/>
        <v>0</v>
      </c>
      <c r="BI7" s="65">
        <f t="shared" si="19"/>
        <v>0</v>
      </c>
      <c r="BJ7" s="65">
        <f t="shared" si="19"/>
        <v>107.2</v>
      </c>
      <c r="BK7" s="65">
        <f t="shared" si="19"/>
        <v>114.4</v>
      </c>
      <c r="BL7" s="65">
        <f t="shared" si="19"/>
        <v>118.7</v>
      </c>
      <c r="BM7" s="65">
        <f t="shared" si="19"/>
        <v>121.7</v>
      </c>
      <c r="BN7" s="65">
        <f t="shared" si="19"/>
        <v>132.30000000000001</v>
      </c>
      <c r="BO7" s="65"/>
      <c r="BP7" s="65">
        <f>BP8</f>
        <v>37.299999999999997</v>
      </c>
      <c r="BQ7" s="65">
        <f t="shared" ref="BQ7:BY7" si="20">BQ8</f>
        <v>35</v>
      </c>
      <c r="BR7" s="65">
        <f t="shared" si="20"/>
        <v>65.900000000000006</v>
      </c>
      <c r="BS7" s="65">
        <f t="shared" si="20"/>
        <v>78.3</v>
      </c>
      <c r="BT7" s="65">
        <f t="shared" si="20"/>
        <v>77.8</v>
      </c>
      <c r="BU7" s="65">
        <f t="shared" si="20"/>
        <v>66.8</v>
      </c>
      <c r="BV7" s="65">
        <f t="shared" si="20"/>
        <v>67.900000000000006</v>
      </c>
      <c r="BW7" s="65">
        <f t="shared" si="20"/>
        <v>59.4</v>
      </c>
      <c r="BX7" s="65">
        <f t="shared" si="20"/>
        <v>61.4</v>
      </c>
      <c r="BY7" s="65">
        <f t="shared" si="20"/>
        <v>55.9</v>
      </c>
      <c r="BZ7" s="65"/>
      <c r="CA7" s="66">
        <f>CA8</f>
        <v>29936</v>
      </c>
      <c r="CB7" s="66">
        <f t="shared" ref="CB7:CJ7" si="21">CB8</f>
        <v>31679</v>
      </c>
      <c r="CC7" s="66">
        <f t="shared" si="21"/>
        <v>31766</v>
      </c>
      <c r="CD7" s="66">
        <f t="shared" si="21"/>
        <v>32069</v>
      </c>
      <c r="CE7" s="66">
        <f t="shared" si="21"/>
        <v>33138</v>
      </c>
      <c r="CF7" s="66">
        <f t="shared" si="21"/>
        <v>24882</v>
      </c>
      <c r="CG7" s="66">
        <f t="shared" si="21"/>
        <v>25249</v>
      </c>
      <c r="CH7" s="66">
        <f t="shared" si="21"/>
        <v>26485</v>
      </c>
      <c r="CI7" s="66">
        <f t="shared" si="21"/>
        <v>27761</v>
      </c>
      <c r="CJ7" s="66">
        <f t="shared" si="21"/>
        <v>29162</v>
      </c>
      <c r="CK7" s="65"/>
      <c r="CL7" s="66">
        <f>CL8</f>
        <v>7709</v>
      </c>
      <c r="CM7" s="66">
        <f t="shared" ref="CM7:CU7" si="22">CM8</f>
        <v>7993</v>
      </c>
      <c r="CN7" s="66">
        <f t="shared" si="22"/>
        <v>7380</v>
      </c>
      <c r="CO7" s="66">
        <f t="shared" si="22"/>
        <v>7849</v>
      </c>
      <c r="CP7" s="66">
        <f t="shared" si="22"/>
        <v>8119</v>
      </c>
      <c r="CQ7" s="66">
        <f t="shared" si="22"/>
        <v>8797</v>
      </c>
      <c r="CR7" s="66">
        <f t="shared" si="22"/>
        <v>8852</v>
      </c>
      <c r="CS7" s="66">
        <f t="shared" si="22"/>
        <v>8109</v>
      </c>
      <c r="CT7" s="66">
        <f t="shared" si="22"/>
        <v>8307</v>
      </c>
      <c r="CU7" s="66">
        <f t="shared" si="22"/>
        <v>8904</v>
      </c>
      <c r="CV7" s="65"/>
      <c r="CW7" s="65">
        <f>CW8</f>
        <v>70.599999999999994</v>
      </c>
      <c r="CX7" s="65">
        <f t="shared" ref="CX7:DF7" si="23">CX8</f>
        <v>67.3</v>
      </c>
      <c r="CY7" s="65">
        <f t="shared" si="23"/>
        <v>79.8</v>
      </c>
      <c r="CZ7" s="65">
        <f t="shared" si="23"/>
        <v>67.7</v>
      </c>
      <c r="DA7" s="65">
        <f t="shared" si="23"/>
        <v>67.099999999999994</v>
      </c>
      <c r="DB7" s="65">
        <f t="shared" si="23"/>
        <v>69.5</v>
      </c>
      <c r="DC7" s="65">
        <f t="shared" si="23"/>
        <v>70.3</v>
      </c>
      <c r="DD7" s="65">
        <f t="shared" si="23"/>
        <v>81.599999999999994</v>
      </c>
      <c r="DE7" s="65">
        <f t="shared" si="23"/>
        <v>80.099999999999994</v>
      </c>
      <c r="DF7" s="65">
        <f t="shared" si="23"/>
        <v>87.1</v>
      </c>
      <c r="DG7" s="65"/>
      <c r="DH7" s="65">
        <f>DH8</f>
        <v>8.6</v>
      </c>
      <c r="DI7" s="65">
        <f t="shared" ref="DI7:DQ7" si="24">DI8</f>
        <v>9.5</v>
      </c>
      <c r="DJ7" s="65">
        <f t="shared" si="24"/>
        <v>9.1999999999999993</v>
      </c>
      <c r="DK7" s="65">
        <f t="shared" si="24"/>
        <v>10.4</v>
      </c>
      <c r="DL7" s="65">
        <f t="shared" si="24"/>
        <v>11.2</v>
      </c>
      <c r="DM7" s="65">
        <f t="shared" si="24"/>
        <v>17.399999999999999</v>
      </c>
      <c r="DN7" s="65">
        <f t="shared" si="24"/>
        <v>17</v>
      </c>
      <c r="DO7" s="65">
        <f t="shared" si="24"/>
        <v>16</v>
      </c>
      <c r="DP7" s="65">
        <f t="shared" si="24"/>
        <v>16</v>
      </c>
      <c r="DQ7" s="65">
        <f t="shared" si="24"/>
        <v>15.9</v>
      </c>
      <c r="DR7" s="65"/>
      <c r="DS7" s="65">
        <f>DS8</f>
        <v>47.4</v>
      </c>
      <c r="DT7" s="65">
        <f t="shared" ref="DT7:EB7" si="25">DT8</f>
        <v>53.4</v>
      </c>
      <c r="DU7" s="65">
        <f t="shared" si="25"/>
        <v>57.3</v>
      </c>
      <c r="DV7" s="65">
        <f t="shared" si="25"/>
        <v>60.1</v>
      </c>
      <c r="DW7" s="65">
        <f t="shared" si="25"/>
        <v>62.9</v>
      </c>
      <c r="DX7" s="65">
        <f t="shared" si="25"/>
        <v>54.2</v>
      </c>
      <c r="DY7" s="65">
        <f t="shared" si="25"/>
        <v>53.8</v>
      </c>
      <c r="DZ7" s="65">
        <f t="shared" si="25"/>
        <v>54.2</v>
      </c>
      <c r="EA7" s="65">
        <f t="shared" si="25"/>
        <v>55.4</v>
      </c>
      <c r="EB7" s="65">
        <f t="shared" si="25"/>
        <v>57.6</v>
      </c>
      <c r="EC7" s="65"/>
      <c r="ED7" s="65">
        <f>ED8</f>
        <v>72.2</v>
      </c>
      <c r="EE7" s="65">
        <f t="shared" ref="EE7:EM7" si="26">EE8</f>
        <v>81.7</v>
      </c>
      <c r="EF7" s="65">
        <f t="shared" si="26"/>
        <v>85.8</v>
      </c>
      <c r="EG7" s="65">
        <f t="shared" si="26"/>
        <v>86.3</v>
      </c>
      <c r="EH7" s="65">
        <f t="shared" si="26"/>
        <v>87.1</v>
      </c>
      <c r="EI7" s="65">
        <f t="shared" si="26"/>
        <v>70</v>
      </c>
      <c r="EJ7" s="65">
        <f t="shared" si="26"/>
        <v>71</v>
      </c>
      <c r="EK7" s="65">
        <f t="shared" si="26"/>
        <v>70.2</v>
      </c>
      <c r="EL7" s="65">
        <f t="shared" si="26"/>
        <v>72</v>
      </c>
      <c r="EM7" s="65">
        <f t="shared" si="26"/>
        <v>72.3</v>
      </c>
      <c r="EN7" s="65"/>
      <c r="EO7" s="66">
        <f>EO8</f>
        <v>8930071</v>
      </c>
      <c r="EP7" s="66">
        <f t="shared" ref="EP7:EX7" si="27">EP8</f>
        <v>9000778</v>
      </c>
      <c r="EQ7" s="66">
        <f t="shared" si="27"/>
        <v>18248102</v>
      </c>
      <c r="ER7" s="66">
        <f t="shared" si="27"/>
        <v>18438102</v>
      </c>
      <c r="ES7" s="66">
        <f t="shared" si="27"/>
        <v>18564224</v>
      </c>
      <c r="ET7" s="66">
        <f t="shared" si="27"/>
        <v>36941419</v>
      </c>
      <c r="EU7" s="66">
        <f t="shared" si="27"/>
        <v>38480542</v>
      </c>
      <c r="EV7" s="66">
        <f t="shared" si="27"/>
        <v>45346697</v>
      </c>
      <c r="EW7" s="66">
        <f t="shared" si="27"/>
        <v>44774257</v>
      </c>
      <c r="EX7" s="66">
        <f t="shared" si="27"/>
        <v>46069366</v>
      </c>
      <c r="EY7" s="66"/>
    </row>
    <row r="8" spans="1:155" s="67" customFormat="1">
      <c r="A8" s="48"/>
      <c r="B8" s="68">
        <v>2020</v>
      </c>
      <c r="C8" s="68">
        <v>325015</v>
      </c>
      <c r="D8" s="68">
        <v>46</v>
      </c>
      <c r="E8" s="68">
        <v>6</v>
      </c>
      <c r="F8" s="68">
        <v>0</v>
      </c>
      <c r="G8" s="68">
        <v>1</v>
      </c>
      <c r="H8" s="68" t="s">
        <v>174</v>
      </c>
      <c r="I8" s="68" t="s">
        <v>175</v>
      </c>
      <c r="J8" s="68" t="s">
        <v>176</v>
      </c>
      <c r="K8" s="68" t="s">
        <v>177</v>
      </c>
      <c r="L8" s="68" t="s">
        <v>178</v>
      </c>
      <c r="M8" s="68" t="s">
        <v>179</v>
      </c>
      <c r="N8" s="68" t="s">
        <v>180</v>
      </c>
      <c r="O8" s="68" t="s">
        <v>181</v>
      </c>
      <c r="P8" s="68" t="s">
        <v>182</v>
      </c>
      <c r="Q8" s="69">
        <v>8</v>
      </c>
      <c r="R8" s="68" t="s">
        <v>39</v>
      </c>
      <c r="S8" s="68" t="s">
        <v>183</v>
      </c>
      <c r="T8" s="68" t="s">
        <v>39</v>
      </c>
      <c r="U8" s="69">
        <v>7064</v>
      </c>
      <c r="V8" s="69">
        <v>5447</v>
      </c>
      <c r="W8" s="68" t="s">
        <v>184</v>
      </c>
      <c r="X8" s="68" t="s">
        <v>39</v>
      </c>
      <c r="Y8" s="70" t="s">
        <v>185</v>
      </c>
      <c r="Z8" s="69">
        <v>49</v>
      </c>
      <c r="AA8" s="69" t="s">
        <v>39</v>
      </c>
      <c r="AB8" s="69" t="s">
        <v>39</v>
      </c>
      <c r="AC8" s="69" t="s">
        <v>39</v>
      </c>
      <c r="AD8" s="69" t="s">
        <v>39</v>
      </c>
      <c r="AE8" s="69">
        <v>49</v>
      </c>
      <c r="AF8" s="69">
        <v>33</v>
      </c>
      <c r="AG8" s="69" t="s">
        <v>39</v>
      </c>
      <c r="AH8" s="69">
        <v>33</v>
      </c>
      <c r="AI8" s="71">
        <v>99.4</v>
      </c>
      <c r="AJ8" s="71">
        <v>102.5</v>
      </c>
      <c r="AK8" s="71">
        <v>101.4</v>
      </c>
      <c r="AL8" s="71">
        <v>103.8</v>
      </c>
      <c r="AM8" s="71">
        <v>100</v>
      </c>
      <c r="AN8" s="71">
        <v>98.4</v>
      </c>
      <c r="AO8" s="71">
        <v>98.2</v>
      </c>
      <c r="AP8" s="71">
        <v>96.1</v>
      </c>
      <c r="AQ8" s="71">
        <v>96.7</v>
      </c>
      <c r="AR8" s="71">
        <v>98</v>
      </c>
      <c r="AS8" s="71">
        <v>102.5</v>
      </c>
      <c r="AT8" s="71">
        <v>79.099999999999994</v>
      </c>
      <c r="AU8" s="71">
        <v>81.3</v>
      </c>
      <c r="AV8" s="71">
        <v>75.400000000000006</v>
      </c>
      <c r="AW8" s="71">
        <v>85.8</v>
      </c>
      <c r="AX8" s="71">
        <v>74.2</v>
      </c>
      <c r="AY8" s="71">
        <v>77.900000000000006</v>
      </c>
      <c r="AZ8" s="71">
        <v>78.099999999999994</v>
      </c>
      <c r="BA8" s="71">
        <v>66.8</v>
      </c>
      <c r="BB8" s="71">
        <v>67.8</v>
      </c>
      <c r="BC8" s="71">
        <v>65</v>
      </c>
      <c r="BD8" s="71">
        <v>84.7</v>
      </c>
      <c r="BE8" s="72">
        <v>0</v>
      </c>
      <c r="BF8" s="72">
        <v>0</v>
      </c>
      <c r="BG8" s="72">
        <v>0</v>
      </c>
      <c r="BH8" s="72">
        <v>0</v>
      </c>
      <c r="BI8" s="72">
        <v>0</v>
      </c>
      <c r="BJ8" s="72">
        <v>107.2</v>
      </c>
      <c r="BK8" s="72">
        <v>114.4</v>
      </c>
      <c r="BL8" s="72">
        <v>118.7</v>
      </c>
      <c r="BM8" s="72">
        <v>121.7</v>
      </c>
      <c r="BN8" s="72">
        <v>132.30000000000001</v>
      </c>
      <c r="BO8" s="72">
        <v>69.3</v>
      </c>
      <c r="BP8" s="71">
        <v>37.299999999999997</v>
      </c>
      <c r="BQ8" s="71">
        <v>35</v>
      </c>
      <c r="BR8" s="71">
        <v>65.900000000000006</v>
      </c>
      <c r="BS8" s="71">
        <v>78.3</v>
      </c>
      <c r="BT8" s="71">
        <v>77.8</v>
      </c>
      <c r="BU8" s="71">
        <v>66.8</v>
      </c>
      <c r="BV8" s="71">
        <v>67.900000000000006</v>
      </c>
      <c r="BW8" s="71">
        <v>59.4</v>
      </c>
      <c r="BX8" s="71">
        <v>61.4</v>
      </c>
      <c r="BY8" s="71">
        <v>55.9</v>
      </c>
      <c r="BZ8" s="71">
        <v>67.2</v>
      </c>
      <c r="CA8" s="72">
        <v>29936</v>
      </c>
      <c r="CB8" s="72">
        <v>31679</v>
      </c>
      <c r="CC8" s="72">
        <v>31766</v>
      </c>
      <c r="CD8" s="72">
        <v>32069</v>
      </c>
      <c r="CE8" s="72">
        <v>33138</v>
      </c>
      <c r="CF8" s="72">
        <v>24882</v>
      </c>
      <c r="CG8" s="72">
        <v>25249</v>
      </c>
      <c r="CH8" s="72">
        <v>26485</v>
      </c>
      <c r="CI8" s="72">
        <v>27761</v>
      </c>
      <c r="CJ8" s="72">
        <v>29162</v>
      </c>
      <c r="CK8" s="71">
        <v>56733</v>
      </c>
      <c r="CL8" s="72">
        <v>7709</v>
      </c>
      <c r="CM8" s="72">
        <v>7993</v>
      </c>
      <c r="CN8" s="72">
        <v>7380</v>
      </c>
      <c r="CO8" s="72">
        <v>7849</v>
      </c>
      <c r="CP8" s="72">
        <v>8119</v>
      </c>
      <c r="CQ8" s="72">
        <v>8797</v>
      </c>
      <c r="CR8" s="72">
        <v>8852</v>
      </c>
      <c r="CS8" s="72">
        <v>8109</v>
      </c>
      <c r="CT8" s="72">
        <v>8307</v>
      </c>
      <c r="CU8" s="72">
        <v>8904</v>
      </c>
      <c r="CV8" s="71">
        <v>16778</v>
      </c>
      <c r="CW8" s="72">
        <v>70.599999999999994</v>
      </c>
      <c r="CX8" s="72">
        <v>67.3</v>
      </c>
      <c r="CY8" s="72">
        <v>79.8</v>
      </c>
      <c r="CZ8" s="72">
        <v>67.7</v>
      </c>
      <c r="DA8" s="72">
        <v>67.099999999999994</v>
      </c>
      <c r="DB8" s="72">
        <v>69.5</v>
      </c>
      <c r="DC8" s="72">
        <v>70.3</v>
      </c>
      <c r="DD8" s="72">
        <v>81.599999999999994</v>
      </c>
      <c r="DE8" s="72">
        <v>80.099999999999994</v>
      </c>
      <c r="DF8" s="72">
        <v>87.1</v>
      </c>
      <c r="DG8" s="72">
        <v>58.8</v>
      </c>
      <c r="DH8" s="72">
        <v>8.6</v>
      </c>
      <c r="DI8" s="72">
        <v>9.5</v>
      </c>
      <c r="DJ8" s="72">
        <v>9.1999999999999993</v>
      </c>
      <c r="DK8" s="72">
        <v>10.4</v>
      </c>
      <c r="DL8" s="72">
        <v>11.2</v>
      </c>
      <c r="DM8" s="72">
        <v>17.399999999999999</v>
      </c>
      <c r="DN8" s="72">
        <v>17</v>
      </c>
      <c r="DO8" s="72">
        <v>16</v>
      </c>
      <c r="DP8" s="72">
        <v>16</v>
      </c>
      <c r="DQ8" s="72">
        <v>15.9</v>
      </c>
      <c r="DR8" s="72">
        <v>24.8</v>
      </c>
      <c r="DS8" s="71">
        <v>47.4</v>
      </c>
      <c r="DT8" s="71">
        <v>53.4</v>
      </c>
      <c r="DU8" s="71">
        <v>57.3</v>
      </c>
      <c r="DV8" s="71">
        <v>60.1</v>
      </c>
      <c r="DW8" s="71">
        <v>62.9</v>
      </c>
      <c r="DX8" s="71">
        <v>54.2</v>
      </c>
      <c r="DY8" s="71">
        <v>53.8</v>
      </c>
      <c r="DZ8" s="71">
        <v>54.2</v>
      </c>
      <c r="EA8" s="71">
        <v>55.4</v>
      </c>
      <c r="EB8" s="71">
        <v>57.6</v>
      </c>
      <c r="EC8" s="71">
        <v>54.8</v>
      </c>
      <c r="ED8" s="71">
        <v>72.2</v>
      </c>
      <c r="EE8" s="71">
        <v>81.7</v>
      </c>
      <c r="EF8" s="71">
        <v>85.8</v>
      </c>
      <c r="EG8" s="71">
        <v>86.3</v>
      </c>
      <c r="EH8" s="71">
        <v>87.1</v>
      </c>
      <c r="EI8" s="71">
        <v>70</v>
      </c>
      <c r="EJ8" s="71">
        <v>71</v>
      </c>
      <c r="EK8" s="71">
        <v>70.2</v>
      </c>
      <c r="EL8" s="71">
        <v>72</v>
      </c>
      <c r="EM8" s="71">
        <v>72.3</v>
      </c>
      <c r="EN8" s="71">
        <v>70.3</v>
      </c>
      <c r="EO8" s="72">
        <v>8930071</v>
      </c>
      <c r="EP8" s="72">
        <v>9000778</v>
      </c>
      <c r="EQ8" s="72">
        <v>18248102</v>
      </c>
      <c r="ER8" s="72">
        <v>18438102</v>
      </c>
      <c r="ES8" s="72">
        <v>18564224</v>
      </c>
      <c r="ET8" s="72">
        <v>36941419</v>
      </c>
      <c r="EU8" s="72">
        <v>38480542</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186</v>
      </c>
      <c r="C10" s="77" t="s">
        <v>187</v>
      </c>
      <c r="D10" s="77" t="s">
        <v>188</v>
      </c>
      <c r="E10" s="77" t="s">
        <v>189</v>
      </c>
      <c r="F10" s="77" t="s">
        <v>190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医療対策課</cp:lastModifiedBy>
  <cp:lastPrinted>2022-02-02T01:24:29Z</cp:lastPrinted>
  <dcterms:created xsi:type="dcterms:W3CDTF">2021-12-03T08:51:39Z</dcterms:created>
  <dcterms:modified xsi:type="dcterms:W3CDTF">2022-02-02T01:24:45Z</dcterms:modified>
  <cp:category/>
</cp:coreProperties>
</file>