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3_邑南町\"/>
    </mc:Choice>
  </mc:AlternateContent>
  <workbookProtection workbookAlgorithmName="SHA-512" workbookHashValue="KmqB4Ff5eqgOuiVXPnVU/gMuRc++6N0ySl9NYyRF6JKZ2cA4nuWEcL/IASxBd4nKnBcomh/gyURXkwxBjbtnoQ==" workbookSaltValue="KouCWJqCvfphvaEgb+M+9A==" workbookSpinCount="100000" lockStructure="1"/>
  <bookViews>
    <workbookView xWindow="0" yWindow="0" windowWidth="20490" windowHeight="72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D10" i="4"/>
  <c r="W10" i="4"/>
  <c r="BB8" i="4"/>
  <c r="AL8" i="4"/>
  <c r="AD8" i="4"/>
  <c r="I8" i="4"/>
  <c r="B8" i="4"/>
</calcChain>
</file>

<file path=xl/sharedStrings.xml><?xml version="1.0" encoding="utf-8"?>
<sst xmlns="http://schemas.openxmlformats.org/spreadsheetml/2006/main" count="247" uniqueCount="122">
  <si>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</si>
  <si>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</si>
  <si>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</si>
  <si>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</si>
  <si>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</si>
  <si>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</si>
  <si>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</si>
  <si>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</si>
  <si>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</si>
  <si>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</si>
  <si>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</si>
  <si>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</si>
  <si>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</si>
  <si>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</si>
  <si>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</si>
  <si>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</si>
  <si>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</si>
  <si>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</si>
  <si>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</si>
  <si>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</si>
  <si>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</si>
  <si>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</si>
  <si>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</si>
  <si>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</si>
  <si>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</si>
  <si>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</si>
  <si>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</si>
  <si>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</si>
  <si>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</si>
  <si>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</si>
  <si>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</si>
  <si>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</si>
  <si>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</si>
  <si>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</si>
  <si>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</si>
  <si>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</si>
  <si>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</si>
  <si>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</si>
  <si>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</si>
  <si>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</si>
  <si>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</si>
  <si>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</si>
  <si>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</si>
  <si>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</si>
  <si>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</si>
  <si>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</si>
  <si>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</si>
  <si>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</si>
  <si>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</si>
  <si>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</si>
  <si>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</si>
  <si>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</si>
  <si>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</si>
  <si>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</si>
  <si>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</si>
  <si>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</si>
  <si>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</si>
  <si>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</si>
  <si>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</si>
  <si>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</si>
  <si>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</si>
  <si>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</si>
  <si>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</si>
  <si>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</si>
  <si>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</si>
  <si>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</si>
  <si>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</si>
  <si>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</si>
  <si>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</si>
  <si>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</si>
  <si>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</si>
  <si>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</si>
  <si>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</si>
  <si>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</si>
  <si>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</si>
  <si>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</si>
  <si>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</si>
  <si>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</si>
  <si>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</si>
  <si>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</si>
  <si>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</si>
  <si>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</si>
  <si>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</si>
  <si>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</si>
  <si>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</si>
  <si>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</si>
  <si>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</si>
  <si>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</si>
  <si>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</si>
  <si>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</si>
  <si>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</si>
  <si>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</si>
  <si>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</si>
  <si>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</si>
  <si>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</si>
  <si>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</si>
  <si>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</si>
  <si>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</si>
  <si>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</si>
  <si>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</si>
  <si>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</si>
  <si>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</si>
  <si>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</si>
  <si>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</si>
  <si>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</si>
  <si>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</si>
  <si>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</si>
  <si>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</si>
  <si>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</si>
  <si>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</si>
  <si>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</si>
  <si>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</si>
  <si>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</si>
  <si>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</si>
  <si>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</si>
  <si>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</si>
  <si>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</si>
  <si>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</si>
  <si>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</si>
  <si>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本町の個別排水処理は平成11年から供用開始しており、経営改善の努力により水洗化率100％を達成している。それにより、収益的収支についても、事業規模が小さいため、修繕費等により年度によって違いはあるが高い水準が保たれている。
　事業投資に要した企業債に関しては償還により残高削減が進んでいる。
　汚水処理原価については、修繕費等の増加により高くなっているため、抑制が必要である。
　また、少子高齢化や自然減等による人口減少により下水道使用料が減少傾向にあるため、収益の安定的確保が課題である。
　</t>
    <rPh sb="1" eb="3">
      <t>ホンチョウ</t>
    </rPh>
    <rPh sb="8" eb="10">
      <t>ショリ</t>
    </rPh>
    <rPh sb="11" eb="13">
      <t>ヘイセイ</t>
    </rPh>
    <rPh sb="15" eb="16">
      <t>ネン</t>
    </rPh>
    <rPh sb="18" eb="20">
      <t>キョウヨウ</t>
    </rPh>
    <rPh sb="20" eb="22">
      <t>カイシ</t>
    </rPh>
    <rPh sb="27" eb="29">
      <t>ケイエイ</t>
    </rPh>
    <rPh sb="29" eb="31">
      <t>カイゼン</t>
    </rPh>
    <rPh sb="32" eb="34">
      <t>ドリョク</t>
    </rPh>
    <rPh sb="37" eb="40">
      <t>スイセンカ</t>
    </rPh>
    <rPh sb="40" eb="41">
      <t>リツ</t>
    </rPh>
    <rPh sb="46" eb="48">
      <t>タッセイ</t>
    </rPh>
    <rPh sb="59" eb="62">
      <t>シュウエキテキ</t>
    </rPh>
    <rPh sb="62" eb="64">
      <t>シュウシ</t>
    </rPh>
    <rPh sb="70" eb="72">
      <t>ジギョウ</t>
    </rPh>
    <rPh sb="72" eb="74">
      <t>キボ</t>
    </rPh>
    <rPh sb="75" eb="76">
      <t>チイ</t>
    </rPh>
    <rPh sb="81" eb="83">
      <t>シュウゼン</t>
    </rPh>
    <rPh sb="83" eb="84">
      <t>ヒ</t>
    </rPh>
    <rPh sb="84" eb="85">
      <t>トウ</t>
    </rPh>
    <rPh sb="88" eb="90">
      <t>ネンド</t>
    </rPh>
    <rPh sb="94" eb="95">
      <t>チガ</t>
    </rPh>
    <rPh sb="100" eb="101">
      <t>タカ</t>
    </rPh>
    <rPh sb="102" eb="104">
      <t>スイジュン</t>
    </rPh>
    <rPh sb="105" eb="106">
      <t>タモ</t>
    </rPh>
    <rPh sb="114" eb="116">
      <t>ジギョウ</t>
    </rPh>
    <rPh sb="116" eb="118">
      <t>トウシ</t>
    </rPh>
    <rPh sb="119" eb="120">
      <t>ヨウ</t>
    </rPh>
    <rPh sb="122" eb="124">
      <t>キギョウ</t>
    </rPh>
    <rPh sb="124" eb="125">
      <t>サイ</t>
    </rPh>
    <rPh sb="126" eb="127">
      <t>カン</t>
    </rPh>
    <rPh sb="130" eb="132">
      <t>ショウカン</t>
    </rPh>
    <rPh sb="135" eb="137">
      <t>ザンダカ</t>
    </rPh>
    <rPh sb="137" eb="139">
      <t>サクゲン</t>
    </rPh>
    <rPh sb="140" eb="141">
      <t>スス</t>
    </rPh>
    <rPh sb="148" eb="150">
      <t>オスイ</t>
    </rPh>
    <rPh sb="150" eb="152">
      <t>ショリ</t>
    </rPh>
    <rPh sb="152" eb="154">
      <t>ゲンカ</t>
    </rPh>
    <rPh sb="160" eb="163">
      <t>シュウゼンヒ</t>
    </rPh>
    <rPh sb="163" eb="164">
      <t>トウ</t>
    </rPh>
    <rPh sb="165" eb="167">
      <t>ゾウカ</t>
    </rPh>
    <rPh sb="170" eb="171">
      <t>タカ</t>
    </rPh>
    <rPh sb="180" eb="182">
      <t>ヨクセイ</t>
    </rPh>
    <rPh sb="183" eb="185">
      <t>ヒツヨウ</t>
    </rPh>
    <rPh sb="223" eb="225">
      <t>ケイコウ</t>
    </rPh>
    <phoneticPr fontId="16"/>
  </si>
  <si>
    <t>　供用開始から21年が経過しているが、合併浄化槽本体の耐用年数は30年とされており超えるものはない。
　しかし、機器類の耐用年数15年を超えているため、今後は修繕及び更新に係る費用の増加が予想される。</t>
    <rPh sb="1" eb="3">
      <t>キョウヨウ</t>
    </rPh>
    <rPh sb="3" eb="5">
      <t>カイシ</t>
    </rPh>
    <rPh sb="9" eb="10">
      <t>ネン</t>
    </rPh>
    <rPh sb="11" eb="13">
      <t>ケイカ</t>
    </rPh>
    <rPh sb="19" eb="21">
      <t>ガッペイ</t>
    </rPh>
    <rPh sb="21" eb="24">
      <t>ジョウカソウ</t>
    </rPh>
    <rPh sb="24" eb="26">
      <t>ホンタイ</t>
    </rPh>
    <rPh sb="27" eb="29">
      <t>タイヨウ</t>
    </rPh>
    <rPh sb="29" eb="31">
      <t>ネンスウ</t>
    </rPh>
    <rPh sb="34" eb="35">
      <t>ネン</t>
    </rPh>
    <rPh sb="41" eb="42">
      <t>コ</t>
    </rPh>
    <rPh sb="56" eb="59">
      <t>キキルイ</t>
    </rPh>
    <rPh sb="60" eb="62">
      <t>タイヨウ</t>
    </rPh>
    <rPh sb="62" eb="64">
      <t>ネンスウ</t>
    </rPh>
    <rPh sb="66" eb="67">
      <t>ネン</t>
    </rPh>
    <rPh sb="68" eb="69">
      <t>コ</t>
    </rPh>
    <rPh sb="76" eb="78">
      <t>コンゴ</t>
    </rPh>
    <rPh sb="79" eb="81">
      <t>シュウゼン</t>
    </rPh>
    <rPh sb="81" eb="82">
      <t>オヨ</t>
    </rPh>
    <rPh sb="83" eb="85">
      <t>コウシン</t>
    </rPh>
    <rPh sb="86" eb="87">
      <t>カカ</t>
    </rPh>
    <rPh sb="88" eb="90">
      <t>ヒヨウ</t>
    </rPh>
    <rPh sb="91" eb="93">
      <t>ゾウカ</t>
    </rPh>
    <rPh sb="94" eb="96">
      <t>ヨソウ</t>
    </rPh>
    <phoneticPr fontId="15"/>
  </si>
  <si>
    <t>　今後、使用人数の減少により使用料収入の減や将来的な老朽化による更新費用の増加が事業経営に影響することが予想される。
　そのため計画的・効率的な管理、有収水量の把握等を進めるほか、利用者に対する適切な使用方法の啓発を進めることで維持管理費の削減を図る必要がある。
　また、下水道使用料金に対しては適切な維持管理等を含めた検討が必要がある。</t>
    <rPh sb="1" eb="3">
      <t>コンゴ</t>
    </rPh>
    <rPh sb="4" eb="6">
      <t>シヨウ</t>
    </rPh>
    <rPh sb="6" eb="8">
      <t>ニンズウ</t>
    </rPh>
    <rPh sb="9" eb="11">
      <t>ゲンショウ</t>
    </rPh>
    <rPh sb="14" eb="17">
      <t>シヨウリョウ</t>
    </rPh>
    <rPh sb="17" eb="19">
      <t>シュウニュウ</t>
    </rPh>
    <rPh sb="20" eb="21">
      <t>ゲン</t>
    </rPh>
    <rPh sb="22" eb="25">
      <t>ショウライテキ</t>
    </rPh>
    <rPh sb="26" eb="29">
      <t>ロウキュウカ</t>
    </rPh>
    <rPh sb="32" eb="34">
      <t>コウシン</t>
    </rPh>
    <rPh sb="34" eb="36">
      <t>ヒヨウ</t>
    </rPh>
    <rPh sb="37" eb="39">
      <t>ゾウカ</t>
    </rPh>
    <rPh sb="40" eb="42">
      <t>ジギョウ</t>
    </rPh>
    <rPh sb="42" eb="44">
      <t>ケイエイ</t>
    </rPh>
    <rPh sb="45" eb="47">
      <t>エイキョウ</t>
    </rPh>
    <rPh sb="52" eb="54">
      <t>ヨソウ</t>
    </rPh>
    <rPh sb="64" eb="67">
      <t>ケイカクテキ</t>
    </rPh>
    <rPh sb="68" eb="71">
      <t>コウリツテキ</t>
    </rPh>
    <rPh sb="72" eb="74">
      <t>カンリ</t>
    </rPh>
    <rPh sb="75" eb="76">
      <t>ユウ</t>
    </rPh>
    <rPh sb="76" eb="77">
      <t>シュウ</t>
    </rPh>
    <rPh sb="77" eb="78">
      <t>スイ</t>
    </rPh>
    <rPh sb="78" eb="79">
      <t>リョウ</t>
    </rPh>
    <rPh sb="80" eb="82">
      <t>ハアク</t>
    </rPh>
    <rPh sb="82" eb="83">
      <t>トウ</t>
    </rPh>
    <rPh sb="84" eb="85">
      <t>スス</t>
    </rPh>
    <rPh sb="90" eb="93">
      <t>リヨウシャ</t>
    </rPh>
    <rPh sb="94" eb="95">
      <t>タイ</t>
    </rPh>
    <rPh sb="97" eb="99">
      <t>テキセツ</t>
    </rPh>
    <rPh sb="100" eb="102">
      <t>シヨウ</t>
    </rPh>
    <rPh sb="102" eb="104">
      <t>ホウホウ</t>
    </rPh>
    <rPh sb="105" eb="107">
      <t>ケイハツ</t>
    </rPh>
    <rPh sb="108" eb="109">
      <t>スス</t>
    </rPh>
    <rPh sb="114" eb="116">
      <t>イジ</t>
    </rPh>
    <rPh sb="116" eb="119">
      <t>カンリヒ</t>
    </rPh>
    <rPh sb="120" eb="122">
      <t>サクゲン</t>
    </rPh>
    <rPh sb="123" eb="124">
      <t>ハカ</t>
    </rPh>
    <rPh sb="125" eb="127">
      <t>ヒツヨウ</t>
    </rPh>
    <rPh sb="136" eb="139">
      <t>ゲスイドウ</t>
    </rPh>
    <rPh sb="139" eb="142">
      <t>シヨウリョウ</t>
    </rPh>
    <rPh sb="142" eb="143">
      <t>キン</t>
    </rPh>
    <rPh sb="144" eb="145">
      <t>タイ</t>
    </rPh>
    <rPh sb="148" eb="150">
      <t>テキセツ</t>
    </rPh>
    <rPh sb="151" eb="153">
      <t>イジ</t>
    </rPh>
    <rPh sb="153" eb="155">
      <t>カンリ</t>
    </rPh>
    <rPh sb="155" eb="156">
      <t>トウ</t>
    </rPh>
    <rPh sb="157" eb="158">
      <t>フク</t>
    </rPh>
    <rPh sb="160" eb="162">
      <t>ケントウ</t>
    </rPh>
    <rPh sb="163" eb="165">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</si>
</sst>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82-4229-9FD7-B2C52DC600F8}"/>
            </c:ext>
          </c:extLst>
        </c:ser>
        <c:dLbls>
          <c:showLegendKey val="0"/>
          <c:showVal val="0"/>
          <c:showCatName val="0"/>
          <c:showSerName val="0"/>
          <c:showPercent val="0"/>
          <c:showBubbleSize val="0"/>
        </c:dLbls>
        <c:gapWidth val="150"/>
        <c:axId val="370538640"/>
        <c:axId val="37053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982-4229-9FD7-B2C52DC600F8}"/>
            </c:ext>
          </c:extLst>
        </c:ser>
        <c:dLbls>
          <c:showLegendKey val="0"/>
          <c:showVal val="0"/>
          <c:showCatName val="0"/>
          <c:showSerName val="0"/>
          <c:showPercent val="0"/>
          <c:showBubbleSize val="0"/>
        </c:dLbls>
        <c:marker val="1"/>
        <c:smooth val="0"/>
        <c:axId val="370538640"/>
        <c:axId val="370530408"/>
      </c:lineChart>
      <c:dateAx>
        <c:axId val="370538640"/>
        <c:scaling>
          <c:orientation val="minMax"/>
        </c:scaling>
        <c:delete val="1"/>
        <c:axPos val="b"/>
        <c:numFmt formatCode="&quot;H&quot;yy" sourceLinked="1"/>
        <c:majorTickMark val="none"/>
        <c:minorTickMark val="none"/>
        <c:tickLblPos val="none"/>
        <c:crossAx val="370530408"/>
        <c:crosses val="autoZero"/>
        <c:auto val="1"/>
        <c:lblOffset val="100"/>
        <c:baseTimeUnit val="years"/>
      </c:dateAx>
      <c:valAx>
        <c:axId val="37053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3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24.39</c:v>
                </c:pt>
                <c:pt idx="1">
                  <c:v>24.39</c:v>
                </c:pt>
                <c:pt idx="2">
                  <c:v>25</c:v>
                </c:pt>
                <c:pt idx="3">
                  <c:v>25</c:v>
                </c:pt>
                <c:pt idx="4">
                  <c:v>25</c:v>
                </c:pt>
              </c:numCache>
            </c:numRef>
          </c:val>
          <c:extLst>
            <c:ext xmlns:c16="http://schemas.microsoft.com/office/drawing/2014/chart" uri="{C3380CC4-5D6E-409C-BE32-E72D297353CC}">
              <c16:uniqueId val="{00000000-8E18-4D9E-99DE-6F0B71FA8161}"/>
            </c:ext>
          </c:extLst>
        </c:ser>
        <c:dLbls>
          <c:showLegendKey val="0"/>
          <c:showVal val="0"/>
          <c:showCatName val="0"/>
          <c:showSerName val="0"/>
          <c:showPercent val="0"/>
          <c:showBubbleSize val="0"/>
        </c:dLbls>
        <c:gapWidth val="150"/>
        <c:axId val="370542560"/>
        <c:axId val="37054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8E18-4D9E-99DE-6F0B71FA8161}"/>
            </c:ext>
          </c:extLst>
        </c:ser>
        <c:dLbls>
          <c:showLegendKey val="0"/>
          <c:showVal val="0"/>
          <c:showCatName val="0"/>
          <c:showSerName val="0"/>
          <c:showPercent val="0"/>
          <c:showBubbleSize val="0"/>
        </c:dLbls>
        <c:marker val="1"/>
        <c:smooth val="0"/>
        <c:axId val="370542560"/>
        <c:axId val="370542952"/>
      </c:lineChart>
      <c:dateAx>
        <c:axId val="370542560"/>
        <c:scaling>
          <c:orientation val="minMax"/>
        </c:scaling>
        <c:delete val="1"/>
        <c:axPos val="b"/>
        <c:numFmt formatCode="&quot;H&quot;yy" sourceLinked="1"/>
        <c:majorTickMark val="none"/>
        <c:minorTickMark val="none"/>
        <c:tickLblPos val="none"/>
        <c:crossAx val="370542952"/>
        <c:crosses val="autoZero"/>
        <c:auto val="1"/>
        <c:lblOffset val="100"/>
        <c:baseTimeUnit val="years"/>
      </c:dateAx>
      <c:valAx>
        <c:axId val="37054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0CA-4201-8165-81D5124C916C}"/>
            </c:ext>
          </c:extLst>
        </c:ser>
        <c:dLbls>
          <c:showLegendKey val="0"/>
          <c:showVal val="0"/>
          <c:showCatName val="0"/>
          <c:showSerName val="0"/>
          <c:showPercent val="0"/>
          <c:showBubbleSize val="0"/>
        </c:dLbls>
        <c:gapWidth val="150"/>
        <c:axId val="478495704"/>
        <c:axId val="47849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F0CA-4201-8165-81D5124C916C}"/>
            </c:ext>
          </c:extLst>
        </c:ser>
        <c:dLbls>
          <c:showLegendKey val="0"/>
          <c:showVal val="0"/>
          <c:showCatName val="0"/>
          <c:showSerName val="0"/>
          <c:showPercent val="0"/>
          <c:showBubbleSize val="0"/>
        </c:dLbls>
        <c:marker val="1"/>
        <c:smooth val="0"/>
        <c:axId val="478495704"/>
        <c:axId val="478498056"/>
      </c:lineChart>
      <c:dateAx>
        <c:axId val="478495704"/>
        <c:scaling>
          <c:orientation val="minMax"/>
        </c:scaling>
        <c:delete val="1"/>
        <c:axPos val="b"/>
        <c:numFmt formatCode="&quot;H&quot;yy" sourceLinked="1"/>
        <c:majorTickMark val="none"/>
        <c:minorTickMark val="none"/>
        <c:tickLblPos val="none"/>
        <c:crossAx val="478498056"/>
        <c:crosses val="autoZero"/>
        <c:auto val="1"/>
        <c:lblOffset val="100"/>
        <c:baseTimeUnit val="years"/>
      </c:dateAx>
      <c:valAx>
        <c:axId val="47849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9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96.63</c:v>
                </c:pt>
                <c:pt idx="1">
                  <c:v>96.74</c:v>
                </c:pt>
                <c:pt idx="2">
                  <c:v>94.95</c:v>
                </c:pt>
                <c:pt idx="3">
                  <c:v>93.28</c:v>
                </c:pt>
                <c:pt idx="4">
                  <c:v>93.47</c:v>
                </c:pt>
              </c:numCache>
            </c:numRef>
          </c:val>
          <c:extLst>
            <c:ext xmlns:c16="http://schemas.microsoft.com/office/drawing/2014/chart" uri="{C3380CC4-5D6E-409C-BE32-E72D297353CC}">
              <c16:uniqueId val="{00000000-E6A4-4642-8CB3-4B38D43B6EA9}"/>
            </c:ext>
          </c:extLst>
        </c:ser>
        <c:dLbls>
          <c:showLegendKey val="0"/>
          <c:showVal val="0"/>
          <c:showCatName val="0"/>
          <c:showSerName val="0"/>
          <c:showPercent val="0"/>
          <c:showBubbleSize val="0"/>
        </c:dLbls>
        <c:gapWidth val="150"/>
        <c:axId val="370539424"/>
        <c:axId val="37053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A4-4642-8CB3-4B38D43B6EA9}"/>
            </c:ext>
          </c:extLst>
        </c:ser>
        <c:dLbls>
          <c:showLegendKey val="0"/>
          <c:showVal val="0"/>
          <c:showCatName val="0"/>
          <c:showSerName val="0"/>
          <c:showPercent val="0"/>
          <c:showBubbleSize val="0"/>
        </c:dLbls>
        <c:marker val="1"/>
        <c:smooth val="0"/>
        <c:axId val="370539424"/>
        <c:axId val="370530800"/>
      </c:lineChart>
      <c:dateAx>
        <c:axId val="370539424"/>
        <c:scaling>
          <c:orientation val="minMax"/>
        </c:scaling>
        <c:delete val="1"/>
        <c:axPos val="b"/>
        <c:numFmt formatCode="&quot;H&quot;yy" sourceLinked="1"/>
        <c:majorTickMark val="none"/>
        <c:minorTickMark val="none"/>
        <c:tickLblPos val="none"/>
        <c:crossAx val="370530800"/>
        <c:crosses val="autoZero"/>
        <c:auto val="1"/>
        <c:lblOffset val="100"/>
        <c:baseTimeUnit val="years"/>
      </c:dateAx>
      <c:valAx>
        <c:axId val="37053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BA-485F-A11A-5157F6837DE2}"/>
            </c:ext>
          </c:extLst>
        </c:ser>
        <c:dLbls>
          <c:showLegendKey val="0"/>
          <c:showVal val="0"/>
          <c:showCatName val="0"/>
          <c:showSerName val="0"/>
          <c:showPercent val="0"/>
          <c:showBubbleSize val="0"/>
        </c:dLbls>
        <c:gapWidth val="150"/>
        <c:axId val="370529624"/>
        <c:axId val="3705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BA-485F-A11A-5157F6837DE2}"/>
            </c:ext>
          </c:extLst>
        </c:ser>
        <c:dLbls>
          <c:showLegendKey val="0"/>
          <c:showVal val="0"/>
          <c:showCatName val="0"/>
          <c:showSerName val="0"/>
          <c:showPercent val="0"/>
          <c:showBubbleSize val="0"/>
        </c:dLbls>
        <c:marker val="1"/>
        <c:smooth val="0"/>
        <c:axId val="370529624"/>
        <c:axId val="370530016"/>
      </c:lineChart>
      <c:dateAx>
        <c:axId val="370529624"/>
        <c:scaling>
          <c:orientation val="minMax"/>
        </c:scaling>
        <c:delete val="1"/>
        <c:axPos val="b"/>
        <c:numFmt formatCode="&quot;H&quot;yy" sourceLinked="1"/>
        <c:majorTickMark val="none"/>
        <c:minorTickMark val="none"/>
        <c:tickLblPos val="none"/>
        <c:crossAx val="370530016"/>
        <c:crosses val="autoZero"/>
        <c:auto val="1"/>
        <c:lblOffset val="100"/>
        <c:baseTimeUnit val="years"/>
      </c:dateAx>
      <c:valAx>
        <c:axId val="3705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2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F-4497-AA12-5547136C0B89}"/>
            </c:ext>
          </c:extLst>
        </c:ser>
        <c:dLbls>
          <c:showLegendKey val="0"/>
          <c:showVal val="0"/>
          <c:showCatName val="0"/>
          <c:showSerName val="0"/>
          <c:showPercent val="0"/>
          <c:showBubbleSize val="0"/>
        </c:dLbls>
        <c:gapWidth val="150"/>
        <c:axId val="370535896"/>
        <c:axId val="37053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F-4497-AA12-5547136C0B89}"/>
            </c:ext>
          </c:extLst>
        </c:ser>
        <c:dLbls>
          <c:showLegendKey val="0"/>
          <c:showVal val="0"/>
          <c:showCatName val="0"/>
          <c:showSerName val="0"/>
          <c:showPercent val="0"/>
          <c:showBubbleSize val="0"/>
        </c:dLbls>
        <c:marker val="1"/>
        <c:smooth val="0"/>
        <c:axId val="370535896"/>
        <c:axId val="370536680"/>
      </c:lineChart>
      <c:dateAx>
        <c:axId val="370535896"/>
        <c:scaling>
          <c:orientation val="minMax"/>
        </c:scaling>
        <c:delete val="1"/>
        <c:axPos val="b"/>
        <c:numFmt formatCode="&quot;H&quot;yy" sourceLinked="1"/>
        <c:majorTickMark val="none"/>
        <c:minorTickMark val="none"/>
        <c:tickLblPos val="none"/>
        <c:crossAx val="370536680"/>
        <c:crosses val="autoZero"/>
        <c:auto val="1"/>
        <c:lblOffset val="100"/>
        <c:baseTimeUnit val="years"/>
      </c:dateAx>
      <c:valAx>
        <c:axId val="37053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3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F7-4AD9-AD62-9CF17980FA4C}"/>
            </c:ext>
          </c:extLst>
        </c:ser>
        <c:dLbls>
          <c:showLegendKey val="0"/>
          <c:showVal val="0"/>
          <c:showCatName val="0"/>
          <c:showSerName val="0"/>
          <c:showPercent val="0"/>
          <c:showBubbleSize val="0"/>
        </c:dLbls>
        <c:gapWidth val="150"/>
        <c:axId val="370537856"/>
        <c:axId val="37054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F7-4AD9-AD62-9CF17980FA4C}"/>
            </c:ext>
          </c:extLst>
        </c:ser>
        <c:dLbls>
          <c:showLegendKey val="0"/>
          <c:showVal val="0"/>
          <c:showCatName val="0"/>
          <c:showSerName val="0"/>
          <c:showPercent val="0"/>
          <c:showBubbleSize val="0"/>
        </c:dLbls>
        <c:marker val="1"/>
        <c:smooth val="0"/>
        <c:axId val="370537856"/>
        <c:axId val="370540600"/>
      </c:lineChart>
      <c:dateAx>
        <c:axId val="370537856"/>
        <c:scaling>
          <c:orientation val="minMax"/>
        </c:scaling>
        <c:delete val="1"/>
        <c:axPos val="b"/>
        <c:numFmt formatCode="&quot;H&quot;yy" sourceLinked="1"/>
        <c:majorTickMark val="none"/>
        <c:minorTickMark val="none"/>
        <c:tickLblPos val="none"/>
        <c:crossAx val="370540600"/>
        <c:crosses val="autoZero"/>
        <c:auto val="1"/>
        <c:lblOffset val="100"/>
        <c:baseTimeUnit val="years"/>
      </c:dateAx>
      <c:valAx>
        <c:axId val="37054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5B-4DE8-A712-20C8C907B068}"/>
            </c:ext>
          </c:extLst>
        </c:ser>
        <c:dLbls>
          <c:showLegendKey val="0"/>
          <c:showVal val="0"/>
          <c:showCatName val="0"/>
          <c:showSerName val="0"/>
          <c:showPercent val="0"/>
          <c:showBubbleSize val="0"/>
        </c:dLbls>
        <c:gapWidth val="150"/>
        <c:axId val="370540992"/>
        <c:axId val="37053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5B-4DE8-A712-20C8C907B068}"/>
            </c:ext>
          </c:extLst>
        </c:ser>
        <c:dLbls>
          <c:showLegendKey val="0"/>
          <c:showVal val="0"/>
          <c:showCatName val="0"/>
          <c:showSerName val="0"/>
          <c:showPercent val="0"/>
          <c:showBubbleSize val="0"/>
        </c:dLbls>
        <c:marker val="1"/>
        <c:smooth val="0"/>
        <c:axId val="370540992"/>
        <c:axId val="370531192"/>
      </c:lineChart>
      <c:dateAx>
        <c:axId val="370540992"/>
        <c:scaling>
          <c:orientation val="minMax"/>
        </c:scaling>
        <c:delete val="1"/>
        <c:axPos val="b"/>
        <c:numFmt formatCode="&quot;H&quot;yy" sourceLinked="1"/>
        <c:majorTickMark val="none"/>
        <c:minorTickMark val="none"/>
        <c:tickLblPos val="none"/>
        <c:crossAx val="370531192"/>
        <c:crosses val="autoZero"/>
        <c:auto val="1"/>
        <c:lblOffset val="100"/>
        <c:baseTimeUnit val="years"/>
      </c:dateAx>
      <c:valAx>
        <c:axId val="37053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2.84</c:v>
                </c:pt>
                <c:pt idx="1">
                  <c:v>69.23</c:v>
                </c:pt>
                <c:pt idx="2">
                  <c:v>21.5</c:v>
                </c:pt>
                <c:pt idx="3" formatCode="#,##0.00;&quot;△&quot;#,##0.00">
                  <c:v>0</c:v>
                </c:pt>
                <c:pt idx="4" formatCode="#,##0.00;&quot;△&quot;#,##0.00">
                  <c:v>0</c:v>
                </c:pt>
              </c:numCache>
            </c:numRef>
          </c:val>
          <c:extLst>
            <c:ext xmlns:c16="http://schemas.microsoft.com/office/drawing/2014/chart" uri="{C3380CC4-5D6E-409C-BE32-E72D297353CC}">
              <c16:uniqueId val="{00000000-450A-46CC-B617-B4EDD2F630E0}"/>
            </c:ext>
          </c:extLst>
        </c:ser>
        <c:dLbls>
          <c:showLegendKey val="0"/>
          <c:showVal val="0"/>
          <c:showCatName val="0"/>
          <c:showSerName val="0"/>
          <c:showPercent val="0"/>
          <c:showBubbleSize val="0"/>
        </c:dLbls>
        <c:gapWidth val="150"/>
        <c:axId val="370533936"/>
        <c:axId val="37053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450A-46CC-B617-B4EDD2F630E0}"/>
            </c:ext>
          </c:extLst>
        </c:ser>
        <c:dLbls>
          <c:showLegendKey val="0"/>
          <c:showVal val="0"/>
          <c:showCatName val="0"/>
          <c:showSerName val="0"/>
          <c:showPercent val="0"/>
          <c:showBubbleSize val="0"/>
        </c:dLbls>
        <c:marker val="1"/>
        <c:smooth val="0"/>
        <c:axId val="370533936"/>
        <c:axId val="370534328"/>
      </c:lineChart>
      <c:dateAx>
        <c:axId val="370533936"/>
        <c:scaling>
          <c:orientation val="minMax"/>
        </c:scaling>
        <c:delete val="1"/>
        <c:axPos val="b"/>
        <c:numFmt formatCode="&quot;H&quot;yy" sourceLinked="1"/>
        <c:majorTickMark val="none"/>
        <c:minorTickMark val="none"/>
        <c:tickLblPos val="none"/>
        <c:crossAx val="370534328"/>
        <c:crosses val="autoZero"/>
        <c:auto val="1"/>
        <c:lblOffset val="100"/>
        <c:baseTimeUnit val="years"/>
      </c:dateAx>
      <c:valAx>
        <c:axId val="37053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3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44.75</c:v>
                </c:pt>
                <c:pt idx="1">
                  <c:v>41.55</c:v>
                </c:pt>
                <c:pt idx="2">
                  <c:v>46.27</c:v>
                </c:pt>
                <c:pt idx="3">
                  <c:v>46.23</c:v>
                </c:pt>
                <c:pt idx="4">
                  <c:v>45.07</c:v>
                </c:pt>
              </c:numCache>
            </c:numRef>
          </c:val>
          <c:extLst>
            <c:ext xmlns:c16="http://schemas.microsoft.com/office/drawing/2014/chart" uri="{C3380CC4-5D6E-409C-BE32-E72D297353CC}">
              <c16:uniqueId val="{00000000-94F1-422B-99A6-42CD5666B1E1}"/>
            </c:ext>
          </c:extLst>
        </c:ser>
        <c:dLbls>
          <c:showLegendKey val="0"/>
          <c:showVal val="0"/>
          <c:showCatName val="0"/>
          <c:showSerName val="0"/>
          <c:showPercent val="0"/>
          <c:showBubbleSize val="0"/>
        </c:dLbls>
        <c:gapWidth val="150"/>
        <c:axId val="370540208"/>
        <c:axId val="37053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94F1-422B-99A6-42CD5666B1E1}"/>
            </c:ext>
          </c:extLst>
        </c:ser>
        <c:dLbls>
          <c:showLegendKey val="0"/>
          <c:showVal val="0"/>
          <c:showCatName val="0"/>
          <c:showSerName val="0"/>
          <c:showPercent val="0"/>
          <c:showBubbleSize val="0"/>
        </c:dLbls>
        <c:marker val="1"/>
        <c:smooth val="0"/>
        <c:axId val="370540208"/>
        <c:axId val="370537072"/>
      </c:lineChart>
      <c:dateAx>
        <c:axId val="370540208"/>
        <c:scaling>
          <c:orientation val="minMax"/>
        </c:scaling>
        <c:delete val="1"/>
        <c:axPos val="b"/>
        <c:numFmt formatCode="&quot;H&quot;yy" sourceLinked="1"/>
        <c:majorTickMark val="none"/>
        <c:minorTickMark val="none"/>
        <c:tickLblPos val="none"/>
        <c:crossAx val="370537072"/>
        <c:crosses val="autoZero"/>
        <c:auto val="1"/>
        <c:lblOffset val="100"/>
        <c:baseTimeUnit val="years"/>
      </c:dateAx>
      <c:valAx>
        <c:axId val="37053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376.85</c:v>
                </c:pt>
                <c:pt idx="1">
                  <c:v>402.88</c:v>
                </c:pt>
                <c:pt idx="2">
                  <c:v>367.18</c:v>
                </c:pt>
                <c:pt idx="3">
                  <c:v>376.71</c:v>
                </c:pt>
                <c:pt idx="4">
                  <c:v>398.78</c:v>
                </c:pt>
              </c:numCache>
            </c:numRef>
          </c:val>
          <c:extLst>
            <c:ext xmlns:c16="http://schemas.microsoft.com/office/drawing/2014/chart" uri="{C3380CC4-5D6E-409C-BE32-E72D297353CC}">
              <c16:uniqueId val="{00000000-AB77-4D04-8BD6-10FF43588119}"/>
            </c:ext>
          </c:extLst>
        </c:ser>
        <c:dLbls>
          <c:showLegendKey val="0"/>
          <c:showVal val="0"/>
          <c:showCatName val="0"/>
          <c:showSerName val="0"/>
          <c:showPercent val="0"/>
          <c:showBubbleSize val="0"/>
        </c:dLbls>
        <c:gapWidth val="150"/>
        <c:axId val="370544128"/>
        <c:axId val="37054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AB77-4D04-8BD6-10FF43588119}"/>
            </c:ext>
          </c:extLst>
        </c:ser>
        <c:dLbls>
          <c:showLegendKey val="0"/>
          <c:showVal val="0"/>
          <c:showCatName val="0"/>
          <c:showSerName val="0"/>
          <c:showPercent val="0"/>
          <c:showBubbleSize val="0"/>
        </c:dLbls>
        <c:marker val="1"/>
        <c:smooth val="0"/>
        <c:axId val="370544128"/>
        <c:axId val="370545304"/>
      </c:lineChart>
      <c:dateAx>
        <c:axId val="370544128"/>
        <c:scaling>
          <c:orientation val="minMax"/>
        </c:scaling>
        <c:delete val="1"/>
        <c:axPos val="b"/>
        <c:numFmt formatCode="&quot;H&quot;yy" sourceLinked="1"/>
        <c:majorTickMark val="none"/>
        <c:minorTickMark val="none"/>
        <c:tickLblPos val="none"/>
        <c:crossAx val="370545304"/>
        <c:crosses val="autoZero"/>
        <c:auto val="1"/>
        <c:lblOffset val="100"/>
        <c:baseTimeUnit val="years"/>
      </c:dateAx>
      <c:valAx>
        <c:axId val="37054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7" sqref="AK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邑南町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10360</v>
      </c>
      <c r="AM8" s="51"/>
      <c r="AN8" s="51"/>
      <c r="AO8" s="51"/>
      <c r="AP8" s="51"/>
      <c r="AQ8" s="51"/>
      <c r="AR8" s="51"/>
      <c r="AS8" s="51"/>
      <c r="AT8" s="46">
        <f>データ!T6</f>
        <v>419.29</v>
      </c>
      <c r="AU8" s="46"/>
      <c r="AV8" s="46"/>
      <c r="AW8" s="46"/>
      <c r="AX8" s="46"/>
      <c r="AY8" s="46"/>
      <c r="AZ8" s="46"/>
      <c r="BA8" s="46"/>
      <c r="BB8" s="46">
        <f>データ!U6</f>
        <v>24.71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0.96</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99</v>
      </c>
      <c r="AM10" s="51"/>
      <c r="AN10" s="51"/>
      <c r="AO10" s="51"/>
      <c r="AP10" s="51"/>
      <c r="AQ10" s="51"/>
      <c r="AR10" s="51"/>
      <c r="AS10" s="51"/>
      <c r="AT10" s="46">
        <f>データ!W6</f>
        <v>0.1</v>
      </c>
      <c r="AU10" s="46"/>
      <c r="AV10" s="46"/>
      <c r="AW10" s="46"/>
      <c r="AX10" s="46"/>
      <c r="AY10" s="46"/>
      <c r="AZ10" s="46"/>
      <c r="BA10" s="46"/>
      <c r="BB10" s="46">
        <f>データ!X6</f>
        <v>990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eH9kPuolWneiYYbbjnfEw/gKwXD0BK4zhmo711IjDBZ+P47EXTs5aJXVT499VSIgJr8gy2rmcX/IT7dwln07wg==" saltValue="KUzWs4A1PX+Gldec0RQl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324493</v>
      </c>
      <c r="D6" s="33">
        <f t="shared" si="3"/>
        <v>47</v>
      </c>
      <c r="E6" s="33">
        <f t="shared" si="3"/>
        <v>18</v>
      </c>
      <c r="F6" s="33">
        <f t="shared" si="3"/>
        <v>1</v>
      </c>
      <c r="G6" s="33">
        <f t="shared" si="3"/>
        <v>0</v>
      </c>
      <c r="H6" s="33" t="str">
        <f t="shared" si="3"/>
        <v>島根県　邑南町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0.96</v>
      </c>
      <c r="Q6" s="34">
        <f t="shared" si="3"/>
        <v>100</v>
      </c>
      <c r="R6" s="34">
        <f t="shared" si="3"/>
        <v>3300</v>
      </c>
      <c r="S6" s="34">
        <f t="shared" si="3"/>
        <v>10360</v>
      </c>
      <c r="T6" s="34">
        <f t="shared" si="3"/>
        <v>419.29</v>
      </c>
      <c r="U6" s="34">
        <f t="shared" si="3"/>
        <v>24.71</v>
      </c>
      <c r="V6" s="34">
        <f t="shared" si="3"/>
        <v>99</v>
      </c>
      <c r="W6" s="34">
        <f t="shared" si="3"/>
        <v>0.1</v>
      </c>
      <c r="X6" s="34">
        <f t="shared" si="3"/>
        <v>990</v>
      </c>
      <c r="Y6" s="35">
        <f>IF(Y7="",NA(),Y7)</f>
        <v>96.63</v>
      </c>
      <c r="Z6" s="35">
        <f t="shared" ref="Z6:AH6" si="4">IF(Z7="",NA(),Z7)</f>
        <v>96.74</v>
      </c>
      <c r="AA6" s="35">
        <f t="shared" si="4"/>
        <v>94.95</v>
      </c>
      <c r="AB6" s="35">
        <f t="shared" si="4"/>
        <v>93.28</v>
      </c>
      <c r="AC6" s="35">
        <f t="shared" si="4"/>
        <v>93.47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2.84</v>
      </c>
      <c r="BG6" s="35">
        <f t="shared" ref="BG6:BO6" si="7">IF(BG7="",NA(),BG7)</f>
        <v>69.23</v>
      </c>
      <c r="BH6" s="35">
        <f t="shared" si="7"/>
        <v>21.5</v>
      </c>
      <c r="BI6" s="34">
        <f t="shared" si="7"/>
        <v>0</v>
      </c>
      <c r="BJ6" s="34">
        <f t="shared" si="7"/>
        <v>0</v>
      </c>
      <c r="BK6" s="35">
        <f t="shared" si="7"/>
        <v>566.35</v>
      </c>
      <c r="BL6" s="35">
        <f t="shared" si="7"/>
        <v>888.8</v>
      </c>
      <c r="BM6" s="35">
        <f t="shared" si="7"/>
        <v>855.65</v>
      </c>
      <c r="BN6" s="35">
        <f t="shared" si="7"/>
        <v>862.99</v>
      </c>
      <c r="BO6" s="35">
        <f t="shared" si="7"/>
        <v>782.91</v>
      </c>
      <c r="BP6" s="34" t="str">
        <f>IF(BP7="","",IF(BP7="-","【-】","【"&amp;SUBSTITUTE(TEXT(BP7,"#,##0.00"),"-","△")&amp;"】"))</f>
        <v>【780.89】</v>
      </c>
      <c r="BQ6" s="35">
        <f>IF(BQ7="",NA(),BQ7)</f>
        <v>44.75</v>
      </c>
      <c r="BR6" s="35">
        <f t="shared" ref="BR6:BZ6" si="8">IF(BR7="",NA(),BR7)</f>
        <v>41.55</v>
      </c>
      <c r="BS6" s="35">
        <f t="shared" si="8"/>
        <v>46.27</v>
      </c>
      <c r="BT6" s="35">
        <f t="shared" si="8"/>
        <v>46.23</v>
      </c>
      <c r="BU6" s="35">
        <f t="shared" si="8"/>
        <v>45.07</v>
      </c>
      <c r="BV6" s="35">
        <f t="shared" si="8"/>
        <v>52.27</v>
      </c>
      <c r="BW6" s="35">
        <f t="shared" si="8"/>
        <v>52.55</v>
      </c>
      <c r="BX6" s="35">
        <f t="shared" si="8"/>
        <v>52.23</v>
      </c>
      <c r="BY6" s="35">
        <f t="shared" si="8"/>
        <v>50.06</v>
      </c>
      <c r="BZ6" s="35">
        <f t="shared" si="8"/>
        <v>49.38</v>
      </c>
      <c r="CA6" s="34" t="str">
        <f>IF(CA7="","",IF(CA7="-","【-】","【"&amp;SUBSTITUTE(TEXT(CA7,"#,##0.00"),"-","△")&amp;"】"))</f>
        <v>【48.58】</v>
      </c>
      <c r="CB6" s="35">
        <f>IF(CB7="",NA(),CB7)</f>
        <v>376.85</v>
      </c>
      <c r="CC6" s="35">
        <f t="shared" ref="CC6:CK6" si="9">IF(CC7="",NA(),CC7)</f>
        <v>402.88</v>
      </c>
      <c r="CD6" s="35">
        <f t="shared" si="9"/>
        <v>367.18</v>
      </c>
      <c r="CE6" s="35">
        <f t="shared" si="9"/>
        <v>376.71</v>
      </c>
      <c r="CF6" s="35">
        <f t="shared" si="9"/>
        <v>398.78</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24.39</v>
      </c>
      <c r="CN6" s="35">
        <f t="shared" ref="CN6:CV6" si="10">IF(CN7="",NA(),CN7)</f>
        <v>24.39</v>
      </c>
      <c r="CO6" s="35">
        <f t="shared" si="10"/>
        <v>25</v>
      </c>
      <c r="CP6" s="35">
        <f t="shared" si="10"/>
        <v>25</v>
      </c>
      <c r="CQ6" s="35">
        <f t="shared" si="10"/>
        <v>25</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324493</v>
      </c>
      <c r="D7" s="37">
        <v>47</v>
      </c>
      <c r="E7" s="37">
        <v>18</v>
      </c>
      <c r="F7" s="37">
        <v>1</v>
      </c>
      <c r="G7" s="37">
        <v>0</v>
      </c>
      <c r="H7" s="37" t="s">
        <v>98</v>
      </c>
      <c r="I7" s="37" t="s">
        <v>99</v>
      </c>
      <c r="J7" s="37" t="s">
        <v>100</v>
      </c>
      <c r="K7" s="37" t="s">
        <v>101</v>
      </c>
      <c r="L7" s="37" t="s">
        <v>102</v>
      </c>
      <c r="M7" s="37" t="s">
        <v>103</v>
      </c>
      <c r="N7" s="38" t="s">
        <v>104</v>
      </c>
      <c r="O7" s="38" t="s">
        <v>105</v>
      </c>
      <c r="P7" s="38">
        <v>0.96</v>
      </c>
      <c r="Q7" s="38">
        <v>100</v>
      </c>
      <c r="R7" s="38">
        <v>3300</v>
      </c>
      <c r="S7" s="38">
        <v>10360</v>
      </c>
      <c r="T7" s="38">
        <v>419.29</v>
      </c>
      <c r="U7" s="38">
        <v>24.71</v>
      </c>
      <c r="V7" s="38">
        <v>99</v>
      </c>
      <c r="W7" s="38">
        <v>0.1</v>
      </c>
      <c r="X7" s="38">
        <v>990</v>
      </c>
      <c r="Y7" s="38">
        <v>96.63</v>
      </c>
      <c r="Z7" s="38">
        <v>96.74</v>
      </c>
      <c r="AA7" s="38">
        <v>94.95</v>
      </c>
      <c r="AB7" s="38">
        <v>93.28</v>
      </c>
      <c r="AC7" s="38">
        <v>93.47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2.84</v>
      </c>
      <c r="BG7" s="38">
        <v>69.23</v>
      </c>
      <c r="BH7" s="38">
        <v>21.5</v>
      </c>
      <c r="BI7" s="38">
        <v>0</v>
      </c>
      <c r="BJ7" s="38">
        <v>0</v>
      </c>
      <c r="BK7" s="38">
        <v>566.35</v>
      </c>
      <c r="BL7" s="38">
        <v>888.8</v>
      </c>
      <c r="BM7" s="38">
        <v>855.65</v>
      </c>
      <c r="BN7" s="38">
        <v>862.99</v>
      </c>
      <c r="BO7" s="38">
        <v>782.91</v>
      </c>
      <c r="BP7" s="38">
        <v>780.89</v>
      </c>
      <c r="BQ7" s="38">
        <v>44.75</v>
      </c>
      <c r="BR7" s="38">
        <v>41.55</v>
      </c>
      <c r="BS7" s="38">
        <v>46.27</v>
      </c>
      <c r="BT7" s="38">
        <v>46.23</v>
      </c>
      <c r="BU7" s="38">
        <v>45.07</v>
      </c>
      <c r="BV7" s="38">
        <v>52.27</v>
      </c>
      <c r="BW7" s="38">
        <v>52.55</v>
      </c>
      <c r="BX7" s="38">
        <v>52.23</v>
      </c>
      <c r="BY7" s="38">
        <v>50.06</v>
      </c>
      <c r="BZ7" s="38">
        <v>49.38</v>
      </c>
      <c r="CA7" s="38">
        <v>48.58</v>
      </c>
      <c r="CB7" s="38">
        <v>376.85</v>
      </c>
      <c r="CC7" s="38">
        <v>402.88</v>
      </c>
      <c r="CD7" s="38">
        <v>367.18</v>
      </c>
      <c r="CE7" s="38">
        <v>376.71</v>
      </c>
      <c r="CF7" s="38">
        <v>398.78</v>
      </c>
      <c r="CG7" s="38">
        <v>291.01</v>
      </c>
      <c r="CH7" s="38">
        <v>292.45</v>
      </c>
      <c r="CI7" s="38">
        <v>294.05</v>
      </c>
      <c r="CJ7" s="38">
        <v>309.22000000000003</v>
      </c>
      <c r="CK7" s="38">
        <v>316.97000000000003</v>
      </c>
      <c r="CL7" s="38">
        <v>328.08</v>
      </c>
      <c r="CM7" s="38">
        <v>24.39</v>
      </c>
      <c r="CN7" s="38">
        <v>24.39</v>
      </c>
      <c r="CO7" s="38">
        <v>25</v>
      </c>
      <c r="CP7" s="38">
        <v>25</v>
      </c>
      <c r="CQ7" s="38">
        <v>25</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2022-02-20T06:48:28Z</cp:lastPrinted>
  <dcterms:created xsi:type="dcterms:W3CDTF">2021-12-03T08:14:16Z</dcterms:created>
  <dcterms:modified xsi:type="dcterms:W3CDTF">2022-02-20T06:48:31Z</dcterms:modified>
  <cp:category/>
</cp:coreProperties>
</file>