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2_美郷町\下水【経営比較分析表】2020_324485_47_1718\【経営比較分析表】2020_324485_47_1718\"/>
    </mc:Choice>
  </mc:AlternateContent>
  <workbookProtection workbookAlgorithmName="SHA-512" workbookHashValue="wqkbHBNK4+CH5k6IZBQeDxONG/4OSJuz2KyU3X6t+G7MMTrlz6L3CBxq1Zn5NIFR4ccWzxdYNpROaTQn8c5W0Q==" workbookSaltValue="bVSHj6/pdWH5Bzcpfmxeb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P10" i="4" s="1"/>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T10" i="4"/>
  <c r="W10" i="4"/>
  <c r="I10" i="4"/>
  <c r="BB8" i="4"/>
  <c r="AL8" i="4"/>
  <c r="AD8" i="4"/>
  <c r="W8" i="4"/>
  <c r="P8" i="4"/>
  <c r="B8" i="4"/>
  <c r="B6"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<sst xmlns="http://schemas.openxmlformats.org/spreadsheetml/2006/main" count="247" uniqueCount="120">
  <si>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</si>
  <si>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</si>
  <si>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</si>
  <si>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</si>
  <si>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</si>
  <si>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</si>
  <si>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</si>
  <si>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</si>
  <si>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</si>
  <si>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</si>
  <si>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</si>
  <si>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</si>
  <si>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</si>
  <si>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</si>
  <si>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</si>
  <si>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</si>
  <si>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</si>
  <si>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</si>
  <si>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</si>
  <si>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</si>
  <si>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</si>
  <si>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</si>
  <si>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</si>
  <si>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</si>
  <si>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</si>
  <si>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</si>
  <si>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</si>
  <si>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</si>
  <si>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</si>
  <si>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</si>
  <si>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</si>
  <si>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</si>
  <si>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</si>
  <si>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</si>
  <si>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</si>
  <si>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</si>
  <si>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</si>
  <si>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</si>
  <si>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</si>
  <si>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</si>
  <si>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</si>
  <si>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</si>
  <si>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</si>
  <si>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</si>
  <si>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</si>
  <si>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</si>
  <si>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</si>
  <si>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</si>
  <si>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</si>
  <si>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</si>
  <si>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</si>
  <si>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</si>
  <si>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</si>
  <si>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</si>
  <si>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</si>
  <si>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</si>
  <si>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</si>
  <si>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</si>
  <si>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</si>
  <si>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</si>
  <si>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</si>
  <si>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</si>
  <si>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</si>
  <si>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</si>
  <si>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</si>
  <si>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</si>
  <si>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</si>
  <si>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</si>
  <si>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</si>
  <si>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</si>
  <si>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</si>
  <si>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</si>
  <si>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</si>
  <si>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</si>
  <si>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</si>
  <si>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</si>
  <si>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</si>
  <si>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</si>
  <si>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</si>
  <si>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</si>
  <si>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</si>
  <si>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</si>
  <si>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</si>
  <si>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</si>
  <si>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</si>
  <si>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</si>
  <si>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</si>
  <si>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</si>
  <si>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</si>
  <si>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</si>
  <si>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</si>
  <si>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</si>
  <si>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</si>
  <si>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</si>
  <si>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</si>
  <si>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</si>
  <si>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</si>
  <si>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</si>
  <si>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</si>
  <si>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</si>
  <si>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</si>
  <si>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</si>
  <si>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</si>
  <si>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</si>
  <si>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</si>
  <si>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</si>
  <si>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</si>
  <si>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</si>
  <si>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</si>
  <si>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</si>
  <si>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</si>
  <si>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</si>
  <si>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</si>
  <si>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</si>
  <si>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</si>
  <si>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</si>
  <si>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</si>
  <si>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はコロナ過の影響でステイホーム等により収入が若干増えたが100%前後を推移しており④⑤⑥施設整備完了の平成13年度から年数がたち老朽化が進んでおり、また人口減少に歯止めがかからないことから、今後、施設長寿命化や維持管理費の抑制等を検討する必要がある。⑦施設の利用率は、類似団体の平均値と比較して若干低いものの⑧の水洗化率は、それ以上であり、今後においてもこれを維持しつつ適正な維持管理に努めたい。</t>
    <rPh sb="40" eb="42">
      <t>ゼンゴ</t>
    </rPh>
    <phoneticPr fontId="4"/>
  </si>
  <si>
    <t>平成13年度において整備した合併浄化槽で、それ以後の合併浄化槽は、特定地域生活処理施設に移行している。そのため、個別排水処理施設としては、現状の施設のみであり、今後も適正な維持管理の下に施設の運営を行なっていく必要がある。当面、修繕費が高騰しないように努める必要がある。</t>
    <phoneticPr fontId="4"/>
  </si>
  <si>
    <t>施設の規模が小さく、将来的に特定地域生活排水処理施設と一体的な施設管理並びに運営が必要なため、特定地域生活排水処理施設の経営指標を基準にして、経営の健全性・効率性を検討し、下水道料金等の見直しを行なう時点においては統一性を図るもの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</si>
</sst>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FD-4BC0-915A-4C17F2ED97F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BFD-4BC0-915A-4C17F2ED97F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100.31</c:v>
                </c:pt>
                <c:pt idx="3">
                  <c:v>100.34</c:v>
                </c:pt>
                <c:pt idx="4">
                  <c:v>99.84</c:v>
                </c:pt>
              </c:numCache>
            </c:numRef>
          </c:val>
          <c:extLst>
            <c:ext xmlns:c16="http://schemas.microsoft.com/office/drawing/2014/chart" uri="{C3380CC4-5D6E-409C-BE32-E72D297353CC}">
              <c16:uniqueId val="{00000000-2D26-4AE8-BF64-01ADB1F2CF1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26-4AE8-BF64-01ADB1F2CF1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E1-41D3-847E-62369C15A0F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E1-41D3-847E-62369C15A0F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19-46F4-8A94-F4A31D34A0E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19-46F4-8A94-F4A31D34A0E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8D-47F6-903F-94B6A8508FF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8D-47F6-903F-94B6A8508FF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C0-4F79-A396-DB9036D7C89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C0-4F79-A396-DB9036D7C89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595.17999999999995</c:v>
                </c:pt>
                <c:pt idx="1">
                  <c:v>587.38</c:v>
                </c:pt>
                <c:pt idx="2">
                  <c:v>834.48</c:v>
                </c:pt>
                <c:pt idx="3">
                  <c:v>808.82</c:v>
                </c:pt>
                <c:pt idx="4">
                  <c:v>718.22</c:v>
                </c:pt>
              </c:numCache>
            </c:numRef>
          </c:val>
          <c:extLst>
            <c:ext xmlns:c16="http://schemas.microsoft.com/office/drawing/2014/chart" uri="{C3380CC4-5D6E-409C-BE32-E72D297353CC}">
              <c16:uniqueId val="{00000000-94E6-4637-99CA-5B062CE888A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566.35</c:v>
                </c:pt>
                <c:pt idx="1">
                  <c:v>888.8</c:v>
                </c:pt>
                <c:pt idx="2">
                  <c:v>855.65</c:v>
                </c:pt>
                <c:pt idx="3">
                  <c:v>862.99</c:v>
                </c:pt>
                <c:pt idx="4">
                  <c:v>782.91</c:v>
                </c:pt>
              </c:numCache>
            </c:numRef>
          </c:val>
          <c:smooth val="0"/>
          <c:extLst>
            <c:ext xmlns:c16="http://schemas.microsoft.com/office/drawing/2014/chart" uri="{C3380CC4-5D6E-409C-BE32-E72D297353CC}">
              <c16:uniqueId val="{00000001-94E6-4637-99CA-5B062CE888A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37.35</c:v>
                </c:pt>
                <c:pt idx="1">
                  <c:v>35.18</c:v>
                </c:pt>
                <c:pt idx="2">
                  <c:v>35.26</c:v>
                </c:pt>
                <c:pt idx="3">
                  <c:v>33.520000000000003</c:v>
                </c:pt>
                <c:pt idx="4">
                  <c:v>36.549999999999997</c:v>
                </c:pt>
              </c:numCache>
            </c:numRef>
          </c:val>
          <c:extLst>
            <c:ext xmlns:c16="http://schemas.microsoft.com/office/drawing/2014/chart" uri="{C3380CC4-5D6E-409C-BE32-E72D297353CC}">
              <c16:uniqueId val="{00000000-01FA-4386-BD3E-13D2F23D100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52.27</c:v>
                </c:pt>
                <c:pt idx="1">
                  <c:v>52.55</c:v>
                </c:pt>
                <c:pt idx="2">
                  <c:v>52.23</c:v>
                </c:pt>
                <c:pt idx="3">
                  <c:v>50.06</c:v>
                </c:pt>
                <c:pt idx="4">
                  <c:v>49.38</c:v>
                </c:pt>
              </c:numCache>
            </c:numRef>
          </c:val>
          <c:smooth val="0"/>
          <c:extLst>
            <c:ext xmlns:c16="http://schemas.microsoft.com/office/drawing/2014/chart" uri="{C3380CC4-5D6E-409C-BE32-E72D297353CC}">
              <c16:uniqueId val="{00000001-01FA-4386-BD3E-13D2F23D100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443.77</c:v>
                </c:pt>
                <c:pt idx="1">
                  <c:v>484.93</c:v>
                </c:pt>
                <c:pt idx="2">
                  <c:v>489.79</c:v>
                </c:pt>
                <c:pt idx="3">
                  <c:v>538.04999999999995</c:v>
                </c:pt>
                <c:pt idx="4">
                  <c:v>491.11</c:v>
                </c:pt>
              </c:numCache>
            </c:numRef>
          </c:val>
          <c:extLst>
            <c:ext xmlns:c16="http://schemas.microsoft.com/office/drawing/2014/chart" uri="{C3380CC4-5D6E-409C-BE32-E72D297353CC}">
              <c16:uniqueId val="{00000000-36A0-43FF-9CFC-C43DF064951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291.01</c:v>
                </c:pt>
                <c:pt idx="1">
                  <c:v>292.45</c:v>
                </c:pt>
                <c:pt idx="2">
                  <c:v>294.05</c:v>
                </c:pt>
                <c:pt idx="3">
                  <c:v>309.22000000000003</c:v>
                </c:pt>
                <c:pt idx="4">
                  <c:v>316.97000000000003</c:v>
                </c:pt>
              </c:numCache>
            </c:numRef>
          </c:val>
          <c:smooth val="0"/>
          <c:extLst>
            <c:ext xmlns:c16="http://schemas.microsoft.com/office/drawing/2014/chart" uri="{C3380CC4-5D6E-409C-BE32-E72D297353CC}">
              <c16:uniqueId val="{00000001-36A0-43FF-9CFC-C43DF064951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41.67</c:v>
                </c:pt>
                <c:pt idx="1">
                  <c:v>36.11</c:v>
                </c:pt>
                <c:pt idx="2">
                  <c:v>36.11</c:v>
                </c:pt>
                <c:pt idx="3">
                  <c:v>30.56</c:v>
                </c:pt>
                <c:pt idx="4">
                  <c:v>36.11</c:v>
                </c:pt>
              </c:numCache>
            </c:numRef>
          </c:val>
          <c:extLst>
            <c:ext xmlns:c16="http://schemas.microsoft.com/office/drawing/2014/chart" uri="{C3380CC4-5D6E-409C-BE32-E72D297353CC}">
              <c16:uniqueId val="{00000000-C1F8-4548-8E89-175AAC94AE8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132.99</c:v>
                </c:pt>
                <c:pt idx="1">
                  <c:v>51.71</c:v>
                </c:pt>
                <c:pt idx="2">
                  <c:v>50.56</c:v>
                </c:pt>
                <c:pt idx="3">
                  <c:v>47.35</c:v>
                </c:pt>
                <c:pt idx="4">
                  <c:v>46.36</c:v>
                </c:pt>
              </c:numCache>
            </c:numRef>
          </c:val>
          <c:smooth val="0"/>
          <c:extLst>
            <c:ext xmlns:c16="http://schemas.microsoft.com/office/drawing/2014/chart" uri="{C3380CC4-5D6E-409C-BE32-E72D297353CC}">
              <c16:uniqueId val="{00000001-C1F8-4548-8E89-175AAC94AE8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A33-49B7-8ECF-77CD06B61DA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82.94</c:v>
                </c:pt>
                <c:pt idx="1">
                  <c:v>82.91</c:v>
                </c:pt>
                <c:pt idx="2">
                  <c:v>83.85</c:v>
                </c:pt>
                <c:pt idx="3">
                  <c:v>81.209999999999994</c:v>
                </c:pt>
                <c:pt idx="4">
                  <c:v>83.08</c:v>
                </c:pt>
              </c:numCache>
            </c:numRef>
          </c:val>
          <c:smooth val="0"/>
          <c:extLst>
            <c:ext xmlns:c16="http://schemas.microsoft.com/office/drawing/2014/chart" uri="{C3380CC4-5D6E-409C-BE32-E72D297353CC}">
              <c16:uniqueId val="{00000001-EA33-49B7-8ECF-77CD06B61DA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美郷町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4499</v>
      </c>
      <c r="AM8" s="51"/>
      <c r="AN8" s="51"/>
      <c r="AO8" s="51"/>
      <c r="AP8" s="51"/>
      <c r="AQ8" s="51"/>
      <c r="AR8" s="51"/>
      <c r="AS8" s="51"/>
      <c r="AT8" s="46">
        <f>データ!T6</f>
        <v>282.92</v>
      </c>
      <c r="AU8" s="46"/>
      <c r="AV8" s="46"/>
      <c r="AW8" s="46"/>
      <c r="AX8" s="46"/>
      <c r="AY8" s="46"/>
      <c r="AZ8" s="46"/>
      <c r="BA8" s="46"/>
      <c r="BB8" s="46">
        <f>データ!U6</f>
        <v>15.9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1.53</v>
      </c>
      <c r="Q10" s="46"/>
      <c r="R10" s="46"/>
      <c r="S10" s="46"/>
      <c r="T10" s="46"/>
      <c r="U10" s="46"/>
      <c r="V10" s="46"/>
      <c r="W10" s="46">
        <f>データ!Q6</f>
        <v>100</v>
      </c>
      <c r="X10" s="46"/>
      <c r="Y10" s="46"/>
      <c r="Z10" s="46"/>
      <c r="AA10" s="46"/>
      <c r="AB10" s="46"/>
      <c r="AC10" s="46"/>
      <c r="AD10" s="51">
        <f>データ!R6</f>
        <v>3060</v>
      </c>
      <c r="AE10" s="51"/>
      <c r="AF10" s="51"/>
      <c r="AG10" s="51"/>
      <c r="AH10" s="51"/>
      <c r="AI10" s="51"/>
      <c r="AJ10" s="51"/>
      <c r="AK10" s="2"/>
      <c r="AL10" s="51">
        <f>データ!V6</f>
        <v>68</v>
      </c>
      <c r="AM10" s="51"/>
      <c r="AN10" s="51"/>
      <c r="AO10" s="51"/>
      <c r="AP10" s="51"/>
      <c r="AQ10" s="51"/>
      <c r="AR10" s="51"/>
      <c r="AS10" s="51"/>
      <c r="AT10" s="46">
        <f>データ!W6</f>
        <v>0.01</v>
      </c>
      <c r="AU10" s="46"/>
      <c r="AV10" s="46"/>
      <c r="AW10" s="46"/>
      <c r="AX10" s="46"/>
      <c r="AY10" s="46"/>
      <c r="AZ10" s="46"/>
      <c r="BA10" s="46"/>
      <c r="BB10" s="46">
        <f>データ!X6</f>
        <v>6800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【780.89】</v>
      </c>
      <c r="I86" s="26" t="str">
        <f>データ!CA6</f>
        <v>【48.58】</v>
      </c>
      <c r="J86" s="26" t="str">
        <f>データ!CL6</f>
        <v>【328.08】</v>
      </c>
      <c r="K86" s="26" t="str">
        <f>データ!CW6</f>
        <v>【46.74】</v>
      </c>
      <c r="L86" s="26" t="str">
        <f>データ!DH6</f>
        <v>【81.12】</v>
      </c>
      <c r="M86" s="26" t="s">
        <v>44</v>
      </c>
      <c r="N86" s="26" t="s">
        <v>44</v>
      </c>
      <c r="O86" s="26" t="str">
        <f>データ!EO6</f>
        <v>【-】</v>
      </c>
    </row>
  </sheetData>
  <sheetProtection algorithmName="SHA-512" hashValue="fWBI7Ml32PYax87s9j7z8Kc8DxmZhtLms+P7oDcHkYSdfs7B54YQhX0uoIulCVDEnc2DRxub+R4xMGhp7KRkiw==" saltValue="iNaNCwDx6NnA3DW6jrSrQ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324485</v>
      </c>
      <c r="D6" s="33">
        <f t="shared" si="3"/>
        <v>47</v>
      </c>
      <c r="E6" s="33">
        <f t="shared" si="3"/>
        <v>18</v>
      </c>
      <c r="F6" s="33">
        <f t="shared" si="3"/>
        <v>1</v>
      </c>
      <c r="G6" s="33">
        <f t="shared" si="3"/>
        <v>0</v>
      </c>
      <c r="H6" s="33" t="str">
        <f t="shared" si="3"/>
        <v>島根県　美郷町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1.53</v>
      </c>
      <c r="Q6" s="34">
        <f t="shared" si="3"/>
        <v>100</v>
      </c>
      <c r="R6" s="34">
        <f t="shared" si="3"/>
        <v>3060</v>
      </c>
      <c r="S6" s="34">
        <f t="shared" si="3"/>
        <v>4499</v>
      </c>
      <c r="T6" s="34">
        <f t="shared" si="3"/>
        <v>282.92</v>
      </c>
      <c r="U6" s="34">
        <f t="shared" si="3"/>
        <v>15.9</v>
      </c>
      <c r="V6" s="34">
        <f t="shared" si="3"/>
        <v>68</v>
      </c>
      <c r="W6" s="34">
        <f t="shared" si="3"/>
        <v>0.01</v>
      </c>
      <c r="X6" s="34">
        <f t="shared" si="3"/>
        <v>6800</v>
      </c>
      <c r="Y6" s="35">
        <f>IF(Y7="",NA(),Y7)</f>
        <v>100</v>
      </c>
      <c r="Z6" s="35">
        <f t="shared" ref="Z6:AH6" si="4">IF(Z7="",NA(),Z7)</f>
        <v>100</v>
      </c>
      <c r="AA6" s="35">
        <f t="shared" si="4"/>
        <v>100.31</v>
      </c>
      <c r="AB6" s="35">
        <f t="shared" si="4"/>
        <v>100.34</v>
      </c>
      <c r="AC6" s="35">
        <f t="shared" si="4"/>
        <v>99.84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595.17999999999995</v>
      </c>
      <c r="BG6" s="35">
        <f t="shared" ref="BG6:BO6" si="7">IF(BG7="",NA(),BG7)</f>
        <v>587.38</v>
      </c>
      <c r="BH6" s="35">
        <f t="shared" si="7"/>
        <v>834.48</v>
      </c>
      <c r="BI6" s="35">
        <f t="shared" si="7"/>
        <v>808.82</v>
      </c>
      <c r="BJ6" s="35">
        <f t="shared" si="7"/>
        <v>718.22</v>
      </c>
      <c r="BK6" s="35">
        <f t="shared" si="7"/>
        <v>566.35</v>
      </c>
      <c r="BL6" s="35">
        <f t="shared" si="7"/>
        <v>888.8</v>
      </c>
      <c r="BM6" s="35">
        <f t="shared" si="7"/>
        <v>855.65</v>
      </c>
      <c r="BN6" s="35">
        <f t="shared" si="7"/>
        <v>862.99</v>
      </c>
      <c r="BO6" s="35">
        <f t="shared" si="7"/>
        <v>782.91</v>
      </c>
      <c r="BP6" s="34" t="str">
        <f>IF(BP7="","",IF(BP7="-","【-】","【"&amp;SUBSTITUTE(TEXT(BP7,"#,##0.00"),"-","△")&amp;"】"))</f>
        <v>【780.89】</v>
      </c>
      <c r="BQ6" s="35">
        <f>IF(BQ7="",NA(),BQ7)</f>
        <v>37.35</v>
      </c>
      <c r="BR6" s="35">
        <f t="shared" ref="BR6:BZ6" si="8">IF(BR7="",NA(),BR7)</f>
        <v>35.18</v>
      </c>
      <c r="BS6" s="35">
        <f t="shared" si="8"/>
        <v>35.26</v>
      </c>
      <c r="BT6" s="35">
        <f t="shared" si="8"/>
        <v>33.520000000000003</v>
      </c>
      <c r="BU6" s="35">
        <f t="shared" si="8"/>
        <v>36.549999999999997</v>
      </c>
      <c r="BV6" s="35">
        <f t="shared" si="8"/>
        <v>52.27</v>
      </c>
      <c r="BW6" s="35">
        <f t="shared" si="8"/>
        <v>52.55</v>
      </c>
      <c r="BX6" s="35">
        <f t="shared" si="8"/>
        <v>52.23</v>
      </c>
      <c r="BY6" s="35">
        <f t="shared" si="8"/>
        <v>50.06</v>
      </c>
      <c r="BZ6" s="35">
        <f t="shared" si="8"/>
        <v>49.38</v>
      </c>
      <c r="CA6" s="34" t="str">
        <f>IF(CA7="","",IF(CA7="-","【-】","【"&amp;SUBSTITUTE(TEXT(CA7,"#,##0.00"),"-","△")&amp;"】"))</f>
        <v>【48.58】</v>
      </c>
      <c r="CB6" s="35">
        <f>IF(CB7="",NA(),CB7)</f>
        <v>443.77</v>
      </c>
      <c r="CC6" s="35">
        <f t="shared" ref="CC6:CK6" si="9">IF(CC7="",NA(),CC7)</f>
        <v>484.93</v>
      </c>
      <c r="CD6" s="35">
        <f t="shared" si="9"/>
        <v>489.79</v>
      </c>
      <c r="CE6" s="35">
        <f t="shared" si="9"/>
        <v>538.04999999999995</v>
      </c>
      <c r="CF6" s="35">
        <f t="shared" si="9"/>
        <v>491.11</v>
      </c>
      <c r="CG6" s="35">
        <f t="shared" si="9"/>
        <v>291.01</v>
      </c>
      <c r="CH6" s="35">
        <f t="shared" si="9"/>
        <v>292.45</v>
      </c>
      <c r="CI6" s="35">
        <f t="shared" si="9"/>
        <v>294.05</v>
      </c>
      <c r="CJ6" s="35">
        <f t="shared" si="9"/>
        <v>309.22000000000003</v>
      </c>
      <c r="CK6" s="35">
        <f t="shared" si="9"/>
        <v>316.97000000000003</v>
      </c>
      <c r="CL6" s="34" t="str">
        <f>IF(CL7="","",IF(CL7="-","【-】","【"&amp;SUBSTITUTE(TEXT(CL7,"#,##0.00"),"-","△")&amp;"】"))</f>
        <v>【328.08】</v>
      </c>
      <c r="CM6" s="35">
        <f>IF(CM7="",NA(),CM7)</f>
        <v>41.67</v>
      </c>
      <c r="CN6" s="35">
        <f t="shared" ref="CN6:CV6" si="10">IF(CN7="",NA(),CN7)</f>
        <v>36.11</v>
      </c>
      <c r="CO6" s="35">
        <f t="shared" si="10"/>
        <v>36.11</v>
      </c>
      <c r="CP6" s="35">
        <f t="shared" si="10"/>
        <v>30.56</v>
      </c>
      <c r="CQ6" s="35">
        <f t="shared" si="10"/>
        <v>36.11</v>
      </c>
      <c r="CR6" s="35">
        <f t="shared" si="10"/>
        <v>132.99</v>
      </c>
      <c r="CS6" s="35">
        <f t="shared" si="10"/>
        <v>51.71</v>
      </c>
      <c r="CT6" s="35">
        <f t="shared" si="10"/>
        <v>50.56</v>
      </c>
      <c r="CU6" s="35">
        <f t="shared" si="10"/>
        <v>47.35</v>
      </c>
      <c r="CV6" s="35">
        <f t="shared" si="10"/>
        <v>46.36</v>
      </c>
      <c r="CW6" s="34" t="str">
        <f>IF(CW7="","",IF(CW7="-","【-】","【"&amp;SUBSTITUTE(TEXT(CW7,"#,##0.00"),"-","△")&amp;"】"))</f>
        <v>【46.74】</v>
      </c>
      <c r="CX6" s="35">
        <f>IF(CX7="",NA(),CX7)</f>
        <v>100</v>
      </c>
      <c r="CY6" s="35">
        <f t="shared" ref="CY6:DG6" si="11">IF(CY7="",NA(),CY7)</f>
        <v>100</v>
      </c>
      <c r="CZ6" s="35">
        <f t="shared" si="11"/>
        <v>100</v>
      </c>
      <c r="DA6" s="35">
        <f t="shared" si="11"/>
        <v>100</v>
      </c>
      <c r="DB6" s="35">
        <f t="shared" si="11"/>
        <v>100</v>
      </c>
      <c r="DC6" s="35">
        <f t="shared" si="11"/>
        <v>82.94</v>
      </c>
      <c r="DD6" s="35">
        <f t="shared" si="11"/>
        <v>82.91</v>
      </c>
      <c r="DE6" s="35">
        <f t="shared" si="11"/>
        <v>83.85</v>
      </c>
      <c r="DF6" s="35">
        <f t="shared" si="11"/>
        <v>81.209999999999994</v>
      </c>
      <c r="DG6" s="35">
        <f t="shared" si="11"/>
        <v>83.08</v>
      </c>
      <c r="DH6" s="34" t="str">
        <f>IF(DH7="","",IF(DH7="-","【-】","【"&amp;SUBSTITUTE(TEXT(DH7,"#,##0.00"),"-","△")&amp;"】"))</f>
        <v>【81.12】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324485</v>
      </c>
      <c r="D7" s="37">
        <v>47</v>
      </c>
      <c r="E7" s="37">
        <v>18</v>
      </c>
      <c r="F7" s="37">
        <v>1</v>
      </c>
      <c r="G7" s="37">
        <v>0</v>
      </c>
      <c r="H7" s="37" t="s">
        <v>98</v>
      </c>
      <c r="I7" s="37" t="s">
        <v>99</v>
      </c>
      <c r="J7" s="37" t="s">
        <v>100</v>
      </c>
      <c r="K7" s="37" t="s">
        <v>101</v>
      </c>
      <c r="L7" s="37" t="s">
        <v>102</v>
      </c>
      <c r="M7" s="37" t="s">
        <v>103</v>
      </c>
      <c r="N7" s="38" t="s">
        <v>104</v>
      </c>
      <c r="O7" s="38" t="s">
        <v>105</v>
      </c>
      <c r="P7" s="38">
        <v>1.53</v>
      </c>
      <c r="Q7" s="38">
        <v>100</v>
      </c>
      <c r="R7" s="38">
        <v>3060</v>
      </c>
      <c r="S7" s="38">
        <v>4499</v>
      </c>
      <c r="T7" s="38">
        <v>282.92</v>
      </c>
      <c r="U7" s="38">
        <v>15.9</v>
      </c>
      <c r="V7" s="38">
        <v>68</v>
      </c>
      <c r="W7" s="38">
        <v>0.01</v>
      </c>
      <c r="X7" s="38">
        <v>6800</v>
      </c>
      <c r="Y7" s="38">
        <v>100</v>
      </c>
      <c r="Z7" s="38">
        <v>100</v>
      </c>
      <c r="AA7" s="38">
        <v>100.31</v>
      </c>
      <c r="AB7" s="38">
        <v>100.34</v>
      </c>
      <c r="AC7" s="38">
        <v>99.84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595.17999999999995</v>
      </c>
      <c r="BG7" s="38">
        <v>587.38</v>
      </c>
      <c r="BH7" s="38">
        <v>834.48</v>
      </c>
      <c r="BI7" s="38">
        <v>808.82</v>
      </c>
      <c r="BJ7" s="38">
        <v>718.22</v>
      </c>
      <c r="BK7" s="38">
        <v>566.35</v>
      </c>
      <c r="BL7" s="38">
        <v>888.8</v>
      </c>
      <c r="BM7" s="38">
        <v>855.65</v>
      </c>
      <c r="BN7" s="38">
        <v>862.99</v>
      </c>
      <c r="BO7" s="38">
        <v>782.91</v>
      </c>
      <c r="BP7" s="38">
        <v>780.89</v>
      </c>
      <c r="BQ7" s="38">
        <v>37.35</v>
      </c>
      <c r="BR7" s="38">
        <v>35.18</v>
      </c>
      <c r="BS7" s="38">
        <v>35.26</v>
      </c>
      <c r="BT7" s="38">
        <v>33.520000000000003</v>
      </c>
      <c r="BU7" s="38">
        <v>36.549999999999997</v>
      </c>
      <c r="BV7" s="38">
        <v>52.27</v>
      </c>
      <c r="BW7" s="38">
        <v>52.55</v>
      </c>
      <c r="BX7" s="38">
        <v>52.23</v>
      </c>
      <c r="BY7" s="38">
        <v>50.06</v>
      </c>
      <c r="BZ7" s="38">
        <v>49.38</v>
      </c>
      <c r="CA7" s="38">
        <v>48.58</v>
      </c>
      <c r="CB7" s="38">
        <v>443.77</v>
      </c>
      <c r="CC7" s="38">
        <v>484.93</v>
      </c>
      <c r="CD7" s="38">
        <v>489.79</v>
      </c>
      <c r="CE7" s="38">
        <v>538.04999999999995</v>
      </c>
      <c r="CF7" s="38">
        <v>491.11</v>
      </c>
      <c r="CG7" s="38">
        <v>291.01</v>
      </c>
      <c r="CH7" s="38">
        <v>292.45</v>
      </c>
      <c r="CI7" s="38">
        <v>294.05</v>
      </c>
      <c r="CJ7" s="38">
        <v>309.22000000000003</v>
      </c>
      <c r="CK7" s="38">
        <v>316.97000000000003</v>
      </c>
      <c r="CL7" s="38">
        <v>328.08</v>
      </c>
      <c r="CM7" s="38">
        <v>41.67</v>
      </c>
      <c r="CN7" s="38">
        <v>36.11</v>
      </c>
      <c r="CO7" s="38">
        <v>36.11</v>
      </c>
      <c r="CP7" s="38">
        <v>30.56</v>
      </c>
      <c r="CQ7" s="38">
        <v>36.11</v>
      </c>
      <c r="CR7" s="38">
        <v>132.99</v>
      </c>
      <c r="CS7" s="38">
        <v>51.71</v>
      </c>
      <c r="CT7" s="38">
        <v>50.56</v>
      </c>
      <c r="CU7" s="38">
        <v>47.35</v>
      </c>
      <c r="CV7" s="38">
        <v>46.36</v>
      </c>
      <c r="CW7" s="38">
        <v>46.74</v>
      </c>
      <c r="CX7" s="38">
        <v>100</v>
      </c>
      <c r="CY7" s="38">
        <v>100</v>
      </c>
      <c r="CZ7" s="38">
        <v>100</v>
      </c>
      <c r="DA7" s="38">
        <v>100</v>
      </c>
      <c r="DB7" s="38">
        <v>100</v>
      </c>
      <c r="DC7" s="38">
        <v>82.94</v>
      </c>
      <c r="DD7" s="38">
        <v>82.91</v>
      </c>
      <c r="DE7" s="38">
        <v>83.85</v>
      </c>
      <c r="DF7" s="38">
        <v>81.209999999999994</v>
      </c>
      <c r="DG7" s="38">
        <v>83.08</v>
      </c>
      <c r="DH7" s="38">
        <v>81.12</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2022-02-20T06:34:58Z</cp:lastPrinted>
  <dcterms:created xsi:type="dcterms:W3CDTF">2021-12-03T08:14:14Z</dcterms:created>
  <dcterms:modified xsi:type="dcterms:W3CDTF">2022-02-20T06:35:01Z</dcterms:modified>
  <cp:category/>
</cp:coreProperties>
</file>