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2_美郷町\下水【経営比較分析表】2020_324485_47_1718\【経営比較分析表】2020_324485_47_1718\"/>
    </mc:Choice>
  </mc:AlternateContent>
  <workbookProtection workbookAlgorithmName="SHA-512" workbookHashValue="ceckbs3Iikn4smFgBxT1k3OJrnv/NZ8+wgNHL4oxhipjYD8DdViakxHEPJ/cYy1EhqGbJUJMpLAzCSXzcQZPzA==" workbookSaltValue="/ktzDUjb48YsR/9yG2ey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<sst xmlns="http://schemas.openxmlformats.org/spreadsheetml/2006/main" count="236" uniqueCount="122">
  <si>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</si>
  <si>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</si>
  <si>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</si>
  <si>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</si>
  <si>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</si>
  <si>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</si>
  <si>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</si>
  <si>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</si>
  <si>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</si>
  <si>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</si>
  <si>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</si>
  <si>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</si>
  <si>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</si>
  <si>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</si>
  <si>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</si>
  <si>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</si>
  <si>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</si>
  <si>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</si>
  <si>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</si>
  <si>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</si>
  <si>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</si>
  <si>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</si>
  <si>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</si>
  <si>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</si>
  <si>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</si>
  <si>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</si>
  <si>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</si>
  <si>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</si>
  <si>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</si>
  <si>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</si>
  <si>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</si>
  <si>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</si>
  <si>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</si>
  <si>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</si>
  <si>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</si>
  <si>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</si>
  <si>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</si>
  <si>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</si>
  <si>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</si>
  <si>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</si>
  <si>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</si>
  <si>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</si>
  <si>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</si>
  <si>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</si>
  <si>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</si>
  <si>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</si>
  <si>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</si>
  <si>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</si>
  <si>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</si>
  <si>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</si>
  <si>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</si>
  <si>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</si>
  <si>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</si>
  <si>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</si>
  <si>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</si>
  <si>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</si>
  <si>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</si>
  <si>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</si>
  <si>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</si>
  <si>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</si>
  <si>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</si>
  <si>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</si>
  <si>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</si>
  <si>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</si>
  <si>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</si>
  <si>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</si>
  <si>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</si>
  <si>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</si>
  <si>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</si>
  <si>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</si>
  <si>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</si>
  <si>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</si>
  <si>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</si>
  <si>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</si>
  <si>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</si>
  <si>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</si>
  <si>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</si>
  <si>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</si>
  <si>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</si>
  <si>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</si>
  <si>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</si>
  <si>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</si>
  <si>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</si>
  <si>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</si>
  <si>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</si>
  <si>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</si>
  <si>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</si>
  <si>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</si>
  <si>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</si>
  <si>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</si>
  <si>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</si>
  <si>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</si>
  <si>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</si>
  <si>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</si>
  <si>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</si>
  <si>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</si>
  <si>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</si>
  <si>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</si>
  <si>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</si>
  <si>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</si>
  <si>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</si>
  <si>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</si>
  <si>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</si>
  <si>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</si>
  <si>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</si>
  <si>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</si>
  <si>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</si>
  <si>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</si>
  <si>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</si>
  <si>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</si>
  <si>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</si>
  <si>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</si>
  <si>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</si>
  <si>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</si>
  <si>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</si>
  <si>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</si>
  <si>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</si>
  <si>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</si>
  <si>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</si>
  <si>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10年4月から供用を開始した施設で、管渠の改善についてのウェイトは現在のところ非常に低い。管渠の耐用年数も50年であることから健全な維持管理の下でカメラ調査等行いながら修繕費等の抑制を継続する。しかし、施設機器類については耐久年度を迎えた物もあり、修繕費が高騰しないように努める必要がある。</t>
    <rPh sb="78" eb="80">
      <t>チョウサ</t>
    </rPh>
    <rPh sb="80" eb="81">
      <t>トウ</t>
    </rPh>
    <rPh sb="81" eb="82">
      <t>オコナ</t>
    </rPh>
    <phoneticPr fontId="4"/>
  </si>
  <si>
    <t>①収益的収支比率は、コロナ過の影響でステイホーム等により収入が増えたが100%より低い状況が続いており、⑤経費回収率及び④企業債残高対事業規模比率、⑥汚水処理原価はストックマネジメント事業実施した影響を受けている。⑦施設利用率については、現有施設に比して汚水の処理水量が少なく推移しており⑧水洗化率についても、類似団体の平均値を下回っており、利用率水洗化率を向上させたいが人口減少に歯止めがかからず、料金収入の減少が予測される。また老朽化も進むことからＲ１年度よりストックマネジメント事業を開始しており、更に企業債が増える傾向にある。このことから近い将来において下水道料金の値上げを検討する時期となってきている。　　　　　　</t>
    <rPh sb="13" eb="14">
      <t>カ</t>
    </rPh>
    <rPh sb="15" eb="17">
      <t>エイキョウ</t>
    </rPh>
    <rPh sb="24" eb="25">
      <t>トウ</t>
    </rPh>
    <rPh sb="28" eb="30">
      <t>シュウニュウ</t>
    </rPh>
    <rPh sb="31" eb="32">
      <t>フ</t>
    </rPh>
    <rPh sb="46" eb="47">
      <t>ツヅ</t>
    </rPh>
    <rPh sb="58" eb="59">
      <t>オヨ</t>
    </rPh>
    <rPh sb="98" eb="100">
      <t>エイキョウ</t>
    </rPh>
    <rPh sb="101" eb="102">
      <t>ウ</t>
    </rPh>
    <rPh sb="252" eb="253">
      <t>サラ</t>
    </rPh>
    <phoneticPr fontId="4"/>
  </si>
  <si>
    <t>Ｈ２８年度よりストックマネジメント基本計画策定業務を実施しておりＲ１年度よりストックマネジメント基本計画に基づき施設修繕を計画的に行っている。なお、人口減少に歯止めがかからないことから、収益的収支や料金水準の適切性並びに費用の効率性を改善する必要があり、また、公営企業会計の導入も予定しているため、今後の料金収入を加味し、下水道料金の類似団体及び近隣市町との比較分析を行い、下水道会計経営改善のために料金の値上げも視野に入れた検討が必要となってき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</si>
</sst>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0C-4501-9B24-E15D2AD619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E80C-4501-9B24-E15D2AD619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27.13</c:v>
                </c:pt>
                <c:pt idx="1">
                  <c:v>27.38</c:v>
                </c:pt>
                <c:pt idx="2">
                  <c:v>25.88</c:v>
                </c:pt>
                <c:pt idx="3">
                  <c:v>28.13</c:v>
                </c:pt>
                <c:pt idx="4">
                  <c:v>26.5</c:v>
                </c:pt>
              </c:numCache>
            </c:numRef>
          </c:val>
          <c:extLst>
            <c:ext xmlns:c16="http://schemas.microsoft.com/office/drawing/2014/chart" uri="{C3380CC4-5D6E-409C-BE32-E72D297353CC}">
              <c16:uniqueId val="{00000000-1AE4-414A-B9DA-60DDDCA2D5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1AE4-414A-B9DA-60DDDCA2D5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76.45</c:v>
                </c:pt>
                <c:pt idx="1">
                  <c:v>77.03</c:v>
                </c:pt>
                <c:pt idx="2">
                  <c:v>77.02</c:v>
                </c:pt>
                <c:pt idx="3">
                  <c:v>77.790000000000006</c:v>
                </c:pt>
                <c:pt idx="4">
                  <c:v>77.98</c:v>
                </c:pt>
              </c:numCache>
            </c:numRef>
          </c:val>
          <c:extLst>
            <c:ext xmlns:c16="http://schemas.microsoft.com/office/drawing/2014/chart" uri="{C3380CC4-5D6E-409C-BE32-E72D297353CC}">
              <c16:uniqueId val="{00000000-9C2A-4A97-8572-302958465F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9C2A-4A97-8572-302958465F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99.15</c:v>
                </c:pt>
                <c:pt idx="1">
                  <c:v>99.28</c:v>
                </c:pt>
                <c:pt idx="2">
                  <c:v>99.65</c:v>
                </c:pt>
                <c:pt idx="3">
                  <c:v>99.33</c:v>
                </c:pt>
                <c:pt idx="4">
                  <c:v>99.7</c:v>
                </c:pt>
              </c:numCache>
            </c:numRef>
          </c:val>
          <c:extLst>
            <c:ext xmlns:c16="http://schemas.microsoft.com/office/drawing/2014/chart" uri="{C3380CC4-5D6E-409C-BE32-E72D297353CC}">
              <c16:uniqueId val="{00000000-47FA-4DE9-A61E-EC991708BA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FA-4DE9-A61E-EC991708BA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3F-43C5-84D5-F3F4F17500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3F-43C5-84D5-F3F4F17500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14-4BF5-8474-76E44CDDA6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14-4BF5-8474-76E44CDDA6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C8-48C0-A71B-91CB10F2E07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8-48C0-A71B-91CB10F2E07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11-48A4-8C1F-97752E0718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11-48A4-8C1F-97752E0718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1421.7</c:v>
                </c:pt>
                <c:pt idx="1">
                  <c:v>1348.38</c:v>
                </c:pt>
                <c:pt idx="2">
                  <c:v>1654.62</c:v>
                </c:pt>
                <c:pt idx="3">
                  <c:v>1322.89</c:v>
                </c:pt>
                <c:pt idx="4">
                  <c:v>2306.2800000000002</c:v>
                </c:pt>
              </c:numCache>
            </c:numRef>
          </c:val>
          <c:extLst>
            <c:ext xmlns:c16="http://schemas.microsoft.com/office/drawing/2014/chart" uri="{C3380CC4-5D6E-409C-BE32-E72D297353CC}">
              <c16:uniqueId val="{00000000-7D67-4BE9-BCE8-608FCF6EBE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7D67-4BE9-BCE8-608FCF6EBE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27.55</c:v>
                </c:pt>
                <c:pt idx="1">
                  <c:v>32.85</c:v>
                </c:pt>
                <c:pt idx="2">
                  <c:v>27.5</c:v>
                </c:pt>
                <c:pt idx="3">
                  <c:v>33.92</c:v>
                </c:pt>
                <c:pt idx="4">
                  <c:v>22.12</c:v>
                </c:pt>
              </c:numCache>
            </c:numRef>
          </c:val>
          <c:extLst>
            <c:ext xmlns:c16="http://schemas.microsoft.com/office/drawing/2014/chart" uri="{C3380CC4-5D6E-409C-BE32-E72D297353CC}">
              <c16:uniqueId val="{00000000-540E-48F3-A7EE-F30D8789ED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540E-48F3-A7EE-F30D8789ED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641.98</c:v>
                </c:pt>
                <c:pt idx="1">
                  <c:v>530.86</c:v>
                </c:pt>
                <c:pt idx="2">
                  <c:v>646.97</c:v>
                </c:pt>
                <c:pt idx="3">
                  <c:v>492.87</c:v>
                </c:pt>
                <c:pt idx="4">
                  <c:v>820.99</c:v>
                </c:pt>
              </c:numCache>
            </c:numRef>
          </c:val>
          <c:extLst>
            <c:ext xmlns:c16="http://schemas.microsoft.com/office/drawing/2014/chart" uri="{C3380CC4-5D6E-409C-BE32-E72D297353CC}">
              <c16:uniqueId val="{00000000-1CA2-43A1-8FB7-F912F19693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1CA2-43A1-8FB7-F912F19693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4499</v>
      </c>
      <c r="AM8" s="69"/>
      <c r="AN8" s="69"/>
      <c r="AO8" s="69"/>
      <c r="AP8" s="69"/>
      <c r="AQ8" s="69"/>
      <c r="AR8" s="69"/>
      <c r="AS8" s="69"/>
      <c r="AT8" s="68">
        <f>データ!T6</f>
        <v>282.92</v>
      </c>
      <c r="AU8" s="68"/>
      <c r="AV8" s="68"/>
      <c r="AW8" s="68"/>
      <c r="AX8" s="68"/>
      <c r="AY8" s="68"/>
      <c r="AZ8" s="68"/>
      <c r="BA8" s="68"/>
      <c r="BB8" s="68">
        <f>データ!U6</f>
        <v>15.9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20</v>
      </c>
      <c r="Q10" s="68"/>
      <c r="R10" s="68"/>
      <c r="S10" s="68"/>
      <c r="T10" s="68"/>
      <c r="U10" s="68"/>
      <c r="V10" s="68"/>
      <c r="W10" s="68">
        <f>データ!Q6</f>
        <v>100</v>
      </c>
      <c r="X10" s="68"/>
      <c r="Y10" s="68"/>
      <c r="Z10" s="68"/>
      <c r="AA10" s="68"/>
      <c r="AB10" s="68"/>
      <c r="AC10" s="68"/>
      <c r="AD10" s="69">
        <f>データ!R6</f>
        <v>3060</v>
      </c>
      <c r="AE10" s="69"/>
      <c r="AF10" s="69"/>
      <c r="AG10" s="69"/>
      <c r="AH10" s="69"/>
      <c r="AI10" s="69"/>
      <c r="AJ10" s="69"/>
      <c r="AK10" s="2"/>
      <c r="AL10" s="69">
        <f>データ!V6</f>
        <v>890</v>
      </c>
      <c r="AM10" s="69"/>
      <c r="AN10" s="69"/>
      <c r="AO10" s="69"/>
      <c r="AP10" s="69"/>
      <c r="AQ10" s="69"/>
      <c r="AR10" s="69"/>
      <c r="AS10" s="69"/>
      <c r="AT10" s="68">
        <f>データ!W6</f>
        <v>0.51</v>
      </c>
      <c r="AU10" s="68"/>
      <c r="AV10" s="68"/>
      <c r="AW10" s="68"/>
      <c r="AX10" s="68"/>
      <c r="AY10" s="68"/>
      <c r="AZ10" s="68"/>
      <c r="BA10" s="68"/>
      <c r="BB10" s="68">
        <f>データ!X6</f>
        <v>1745.1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45</v>
      </c>
      <c r="O86" s="26" t="str">
        <f>データ!EO6</f>
        <v>【0.30】</v>
      </c>
    </row>
  </sheetData>
  <sheetProtection algorithmName="SHA-512" hashValue="Q77X3+EiHUxGt4hj/AD5bctOY3j5SB2oa6J5d9+tYXCqwL8FZ40gxTduqcKyJ68b9h2lFnnT9BWjWdwUMeLQPw==" saltValue="Px217/cS068Fy9Rowazb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324485</v>
      </c>
      <c r="D6" s="33">
        <f t="shared" si="3"/>
        <v>47</v>
      </c>
      <c r="E6" s="33">
        <f t="shared" si="3"/>
        <v>17</v>
      </c>
      <c r="F6" s="33">
        <f t="shared" si="3"/>
        <v>4</v>
      </c>
      <c r="G6" s="33">
        <f t="shared" si="3"/>
        <v>0</v>
      </c>
      <c r="H6" s="33" t="str">
        <f t="shared" si="3"/>
        <v>島根県　美郷町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20</v>
      </c>
      <c r="Q6" s="34">
        <f t="shared" si="3"/>
        <v>100</v>
      </c>
      <c r="R6" s="34">
        <f t="shared" si="3"/>
        <v>3060</v>
      </c>
      <c r="S6" s="34">
        <f t="shared" si="3"/>
        <v>4499</v>
      </c>
      <c r="T6" s="34">
        <f t="shared" si="3"/>
        <v>282.92</v>
      </c>
      <c r="U6" s="34">
        <f t="shared" si="3"/>
        <v>15.9</v>
      </c>
      <c r="V6" s="34">
        <f t="shared" si="3"/>
        <v>890</v>
      </c>
      <c r="W6" s="34">
        <f t="shared" si="3"/>
        <v>0.51</v>
      </c>
      <c r="X6" s="34">
        <f t="shared" si="3"/>
        <v>1745.1</v>
      </c>
      <c r="Y6" s="35">
        <f>IF(Y7="",NA(),Y7)</f>
        <v>99.15</v>
      </c>
      <c r="Z6" s="35">
        <f t="shared" ref="Z6:AH6" si="4">IF(Z7="",NA(),Z7)</f>
        <v>99.28</v>
      </c>
      <c r="AA6" s="35">
        <f t="shared" si="4"/>
        <v>99.65</v>
      </c>
      <c r="AB6" s="35">
        <f t="shared" si="4"/>
        <v>99.33</v>
      </c>
      <c r="AC6" s="35">
        <f t="shared" si="4"/>
        <v>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1421.7</v>
      </c>
      <c r="BG6" s="35">
        <f t="shared" ref="BG6:BO6" si="7">IF(BG7="",NA(),BG7)</f>
        <v>1348.38</v>
      </c>
      <c r="BH6" s="35">
        <f t="shared" si="7"/>
        <v>1654.62</v>
      </c>
      <c r="BI6" s="35">
        <f t="shared" si="7"/>
        <v>1322.89</v>
      </c>
      <c r="BJ6" s="35">
        <f t="shared" si="7"/>
        <v>2306.2800000000002</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27.55</v>
      </c>
      <c r="BR6" s="35">
        <f t="shared" ref="BR6:BZ6" si="8">IF(BR7="",NA(),BR7)</f>
        <v>32.85</v>
      </c>
      <c r="BS6" s="35">
        <f t="shared" si="8"/>
        <v>27.5</v>
      </c>
      <c r="BT6" s="35">
        <f t="shared" si="8"/>
        <v>33.92</v>
      </c>
      <c r="BU6" s="35">
        <f t="shared" si="8"/>
        <v>22.12</v>
      </c>
      <c r="BV6" s="35">
        <f t="shared" si="8"/>
        <v>69.87</v>
      </c>
      <c r="BW6" s="35">
        <f t="shared" si="8"/>
        <v>74.3</v>
      </c>
      <c r="BX6" s="35">
        <f t="shared" si="8"/>
        <v>72.260000000000005</v>
      </c>
      <c r="BY6" s="35">
        <f t="shared" si="8"/>
        <v>71.84</v>
      </c>
      <c r="BZ6" s="35">
        <f t="shared" si="8"/>
        <v>73.36</v>
      </c>
      <c r="CA6" s="34" t="str">
        <f>IF(CA7="","",IF(CA7="-","【-】","【"&amp;SUBSTITUTE(TEXT(CA7,"#,##0.00"),"-","△")&amp;"】"))</f>
        <v>【75.29】</v>
      </c>
      <c r="CB6" s="35">
        <f>IF(CB7="",NA(),CB7)</f>
        <v>641.98</v>
      </c>
      <c r="CC6" s="35">
        <f t="shared" ref="CC6:CK6" si="9">IF(CC7="",NA(),CC7)</f>
        <v>530.86</v>
      </c>
      <c r="CD6" s="35">
        <f t="shared" si="9"/>
        <v>646.97</v>
      </c>
      <c r="CE6" s="35">
        <f t="shared" si="9"/>
        <v>492.87</v>
      </c>
      <c r="CF6" s="35">
        <f t="shared" si="9"/>
        <v>820.99</v>
      </c>
      <c r="CG6" s="35">
        <f t="shared" si="9"/>
        <v>234.96</v>
      </c>
      <c r="CH6" s="35">
        <f t="shared" si="9"/>
        <v>221.81</v>
      </c>
      <c r="CI6" s="35">
        <f t="shared" si="9"/>
        <v>230.02</v>
      </c>
      <c r="CJ6" s="35">
        <f t="shared" si="9"/>
        <v>228.47</v>
      </c>
      <c r="CK6" s="35">
        <f t="shared" si="9"/>
        <v>224.88</v>
      </c>
      <c r="CL6" s="34" t="str">
        <f>IF(CL7="","",IF(CL7="-","【-】","【"&amp;SUBSTITUTE(TEXT(CL7,"#,##0.00"),"-","△")&amp;"】"))</f>
        <v>【215.41】</v>
      </c>
      <c r="CM6" s="35">
        <f>IF(CM7="",NA(),CM7)</f>
        <v>27.13</v>
      </c>
      <c r="CN6" s="35">
        <f t="shared" ref="CN6:CV6" si="10">IF(CN7="",NA(),CN7)</f>
        <v>27.38</v>
      </c>
      <c r="CO6" s="35">
        <f t="shared" si="10"/>
        <v>25.88</v>
      </c>
      <c r="CP6" s="35">
        <f t="shared" si="10"/>
        <v>28.13</v>
      </c>
      <c r="CQ6" s="35">
        <f t="shared" si="10"/>
        <v>26.5</v>
      </c>
      <c r="CR6" s="35">
        <f t="shared" si="10"/>
        <v>42.9</v>
      </c>
      <c r="CS6" s="35">
        <f t="shared" si="10"/>
        <v>43.36</v>
      </c>
      <c r="CT6" s="35">
        <f t="shared" si="10"/>
        <v>42.56</v>
      </c>
      <c r="CU6" s="35">
        <f t="shared" si="10"/>
        <v>42.47</v>
      </c>
      <c r="CV6" s="35">
        <f t="shared" si="10"/>
        <v>42.4</v>
      </c>
      <c r="CW6" s="34" t="str">
        <f>IF(CW7="","",IF(CW7="-","【-】","【"&amp;SUBSTITUTE(TEXT(CW7,"#,##0.00"),"-","△")&amp;"】"))</f>
        <v>【42.90】</v>
      </c>
      <c r="CX6" s="35">
        <f>IF(CX7="",NA(),CX7)</f>
        <v>76.45</v>
      </c>
      <c r="CY6" s="35">
        <f t="shared" ref="CY6:DG6" si="11">IF(CY7="",NA(),CY7)</f>
        <v>77.03</v>
      </c>
      <c r="CZ6" s="35">
        <f t="shared" si="11"/>
        <v>77.02</v>
      </c>
      <c r="DA6" s="35">
        <f t="shared" si="11"/>
        <v>77.790000000000006</v>
      </c>
      <c r="DB6" s="35">
        <f t="shared" si="11"/>
        <v>77.98</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324485</v>
      </c>
      <c r="D7" s="37">
        <v>47</v>
      </c>
      <c r="E7" s="37">
        <v>17</v>
      </c>
      <c r="F7" s="37">
        <v>4</v>
      </c>
      <c r="G7" s="37">
        <v>0</v>
      </c>
      <c r="H7" s="37" t="s">
        <v>99</v>
      </c>
      <c r="I7" s="37" t="s">
        <v>100</v>
      </c>
      <c r="J7" s="37" t="s">
        <v>101</v>
      </c>
      <c r="K7" s="37" t="s">
        <v>102</v>
      </c>
      <c r="L7" s="37" t="s">
        <v>103</v>
      </c>
      <c r="M7" s="37" t="s">
        <v>104</v>
      </c>
      <c r="N7" s="38" t="s">
        <v>105</v>
      </c>
      <c r="O7" s="38" t="s">
        <v>106</v>
      </c>
      <c r="P7" s="38">
        <v>20</v>
      </c>
      <c r="Q7" s="38">
        <v>100</v>
      </c>
      <c r="R7" s="38">
        <v>3060</v>
      </c>
      <c r="S7" s="38">
        <v>4499</v>
      </c>
      <c r="T7" s="38">
        <v>282.92</v>
      </c>
      <c r="U7" s="38">
        <v>15.9</v>
      </c>
      <c r="V7" s="38">
        <v>890</v>
      </c>
      <c r="W7" s="38">
        <v>0.51</v>
      </c>
      <c r="X7" s="38">
        <v>1745.1</v>
      </c>
      <c r="Y7" s="38">
        <v>99.15</v>
      </c>
      <c r="Z7" s="38">
        <v>99.28</v>
      </c>
      <c r="AA7" s="38">
        <v>99.65</v>
      </c>
      <c r="AB7" s="38">
        <v>99.33</v>
      </c>
      <c r="AC7" s="38">
        <v>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1421.7</v>
      </c>
      <c r="BG7" s="38">
        <v>1348.38</v>
      </c>
      <c r="BH7" s="38">
        <v>1654.62</v>
      </c>
      <c r="BI7" s="38">
        <v>1322.89</v>
      </c>
      <c r="BJ7" s="38">
        <v>2306.2800000000002</v>
      </c>
      <c r="BK7" s="38">
        <v>1298.9100000000001</v>
      </c>
      <c r="BL7" s="38">
        <v>1243.71</v>
      </c>
      <c r="BM7" s="38">
        <v>1194.1500000000001</v>
      </c>
      <c r="BN7" s="38">
        <v>1206.79</v>
      </c>
      <c r="BO7" s="38">
        <v>1258.43</v>
      </c>
      <c r="BP7" s="38">
        <v>1260.21</v>
      </c>
      <c r="BQ7" s="38">
        <v>27.55</v>
      </c>
      <c r="BR7" s="38">
        <v>32.85</v>
      </c>
      <c r="BS7" s="38">
        <v>27.5</v>
      </c>
      <c r="BT7" s="38">
        <v>33.92</v>
      </c>
      <c r="BU7" s="38">
        <v>22.12</v>
      </c>
      <c r="BV7" s="38">
        <v>69.87</v>
      </c>
      <c r="BW7" s="38">
        <v>74.3</v>
      </c>
      <c r="BX7" s="38">
        <v>72.260000000000005</v>
      </c>
      <c r="BY7" s="38">
        <v>71.84</v>
      </c>
      <c r="BZ7" s="38">
        <v>73.36</v>
      </c>
      <c r="CA7" s="38">
        <v>75.290000000000006</v>
      </c>
      <c r="CB7" s="38">
        <v>641.98</v>
      </c>
      <c r="CC7" s="38">
        <v>530.86</v>
      </c>
      <c r="CD7" s="38">
        <v>646.97</v>
      </c>
      <c r="CE7" s="38">
        <v>492.87</v>
      </c>
      <c r="CF7" s="38">
        <v>820.99</v>
      </c>
      <c r="CG7" s="38">
        <v>234.96</v>
      </c>
      <c r="CH7" s="38">
        <v>221.81</v>
      </c>
      <c r="CI7" s="38">
        <v>230.02</v>
      </c>
      <c r="CJ7" s="38">
        <v>228.47</v>
      </c>
      <c r="CK7" s="38">
        <v>224.88</v>
      </c>
      <c r="CL7" s="38">
        <v>215.41</v>
      </c>
      <c r="CM7" s="38">
        <v>27.13</v>
      </c>
      <c r="CN7" s="38">
        <v>27.38</v>
      </c>
      <c r="CO7" s="38">
        <v>25.88</v>
      </c>
      <c r="CP7" s="38">
        <v>28.13</v>
      </c>
      <c r="CQ7" s="38">
        <v>26.5</v>
      </c>
      <c r="CR7" s="38">
        <v>42.9</v>
      </c>
      <c r="CS7" s="38">
        <v>43.36</v>
      </c>
      <c r="CT7" s="38">
        <v>42.56</v>
      </c>
      <c r="CU7" s="38">
        <v>42.47</v>
      </c>
      <c r="CV7" s="38">
        <v>42.4</v>
      </c>
      <c r="CW7" s="38">
        <v>42.9</v>
      </c>
      <c r="CX7" s="38">
        <v>76.45</v>
      </c>
      <c r="CY7" s="38">
        <v>77.03</v>
      </c>
      <c r="CZ7" s="38">
        <v>77.02</v>
      </c>
      <c r="DA7" s="38">
        <v>77.790000000000006</v>
      </c>
      <c r="DB7" s="38">
        <v>77.98</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2022-02-20T06:34:05Z</cp:lastPrinted>
  <dcterms:created xsi:type="dcterms:W3CDTF">2021-12-03T07:52:17Z</dcterms:created>
  <dcterms:modified xsi:type="dcterms:W3CDTF">2022-02-20T06:34:07Z</dcterms:modified>
  <cp:category/>
</cp:coreProperties>
</file>