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地域振興部\市町村課\03財政グループ\財政グループ共通\財政一般\公営企業一般\経営戦略\R3\220104経営比較分析表\04_市町村→県\11_川本町\"/>
    </mc:Choice>
  </mc:AlternateContent>
  <workbookProtection workbookAlgorithmName="SHA-512" workbookHashValue="x7UGA0wuhGvS4aUyZohH6cZQhSWHxsm0uBx72VgrKxH88Zg+LLjYwKNjw2VUZWwyMJSq3yEAdMlwI/028d22Pw==" workbookSaltValue="KMkUYputm03v7A3JsadFJQ==" workbookSpinCount="100000" lockStructure="1"/>
  <bookViews>
    <workbookView xWindow="0" yWindow="0" windowWidth="11310" windowHeight="89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<sst xmlns="http://schemas.openxmlformats.org/spreadsheetml/2006/main" count="236" uniqueCount="121">
  <si>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</si>
  <si>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</si>
  <si>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</si>
  <si>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</si>
  <si>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</si>
  <si>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</si>
  <si>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</si>
  <si>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</si>
  <si>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</si>
  <si>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</si>
  <si>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</si>
  <si>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</si>
  <si>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</si>
  <si>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</si>
  <si>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</si>
  <si>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</si>
  <si>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</si>
  <si>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</si>
  <si>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</si>
  <si>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</si>
  <si>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</si>
  <si>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</si>
  <si>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</si>
  <si>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</si>
  <si>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</si>
  <si>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</si>
  <si>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</si>
  <si>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</si>
  <si>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</si>
  <si>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</si>
  <si>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</si>
  <si>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</si>
  <si>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</si>
  <si>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</si>
  <si>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</si>
  <si>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</si>
  <si>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</si>
  <si>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</si>
  <si>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</si>
  <si>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</si>
  <si>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</si>
  <si>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</si>
  <si>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</si>
  <si>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</si>
  <si>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</si>
  <si>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</si>
  <si>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</si>
  <si>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</si>
  <si>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</si>
  <si>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</si>
  <si>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</si>
  <si>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</si>
  <si>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</si>
  <si>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</si>
  <si>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</si>
  <si>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</si>
  <si>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</si>
  <si>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</si>
  <si>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</si>
  <si>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</si>
  <si>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</si>
  <si>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</si>
  <si>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</si>
  <si>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</si>
  <si>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</si>
  <si>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</si>
  <si>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</si>
  <si>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</si>
  <si>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</si>
  <si>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</si>
  <si>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</si>
  <si>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</si>
  <si>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</si>
  <si>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</si>
  <si>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</si>
  <si>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</si>
  <si>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</si>
  <si>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</si>
  <si>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</si>
  <si>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</si>
  <si>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</si>
  <si>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</si>
  <si>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</si>
  <si>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</si>
  <si>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</si>
  <si>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</si>
  <si>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</si>
  <si>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</si>
  <si>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</si>
  <si>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</si>
  <si>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</si>
  <si>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</si>
  <si>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</si>
  <si>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</si>
  <si>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</si>
  <si>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</si>
  <si>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</si>
  <si>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</si>
  <si>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川本町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</si>
  <si>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</si>
  <si>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</si>
  <si>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</si>
  <si>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</si>
  <si>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</si>
  <si>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</si>
  <si>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</si>
  <si>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</si>
  <si>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</si>
  <si>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</si>
  <si>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</si>
  <si>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</si>
  <si>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</si>
  <si>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</si>
  <si>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</si>
  <si>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</si>
  <si>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</si>
  <si>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</si>
  <si>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</si>
  <si>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現在、施設稼働から１９年経過しているが、管路等について特に問題は生じていない。機械設備等、更新の時期を迎えており、資産台帳整理後、計画的な更新計画を立てていく必要がある。
　令和６年度に、施設の機能診断を実施する予定としている。</t>
    <rPh sb="1" eb="3">
      <t>ゲンザイ</t>
    </rPh>
    <rPh sb="4" eb="6">
      <t>シセツ</t>
    </rPh>
    <rPh sb="6" eb="8">
      <t>カドウ</t>
    </rPh>
    <rPh sb="12" eb="13">
      <t>ネン</t>
    </rPh>
    <rPh sb="13" eb="15">
      <t>ケイカ</t>
    </rPh>
    <rPh sb="21" eb="23">
      <t>カンロ</t>
    </rPh>
    <rPh sb="23" eb="24">
      <t>トウ</t>
    </rPh>
    <rPh sb="28" eb="29">
      <t>トク</t>
    </rPh>
    <rPh sb="30" eb="32">
      <t>モンダイ</t>
    </rPh>
    <rPh sb="33" eb="34">
      <t>ショウ</t>
    </rPh>
    <rPh sb="40" eb="42">
      <t>キカイ</t>
    </rPh>
    <rPh sb="42" eb="44">
      <t>セツビ</t>
    </rPh>
    <rPh sb="44" eb="45">
      <t>トウ</t>
    </rPh>
    <rPh sb="46" eb="48">
      <t>コウシン</t>
    </rPh>
    <rPh sb="49" eb="51">
      <t>ジキ</t>
    </rPh>
    <rPh sb="52" eb="53">
      <t>ムカ</t>
    </rPh>
    <rPh sb="58" eb="60">
      <t>シサン</t>
    </rPh>
    <rPh sb="60" eb="62">
      <t>ダイチョウ</t>
    </rPh>
    <rPh sb="62" eb="64">
      <t>セイリ</t>
    </rPh>
    <rPh sb="64" eb="65">
      <t>ゴ</t>
    </rPh>
    <rPh sb="66" eb="69">
      <t>ケイカクテキ</t>
    </rPh>
    <rPh sb="70" eb="72">
      <t>コウシン</t>
    </rPh>
    <rPh sb="72" eb="74">
      <t>ケイカク</t>
    </rPh>
    <rPh sb="75" eb="76">
      <t>タ</t>
    </rPh>
    <rPh sb="80" eb="82">
      <t>ヒツヨウ</t>
    </rPh>
    <rPh sb="88" eb="90">
      <t>レイワ</t>
    </rPh>
    <rPh sb="91" eb="93">
      <t>ネンド</t>
    </rPh>
    <rPh sb="95" eb="97">
      <t>シセツ</t>
    </rPh>
    <rPh sb="98" eb="100">
      <t>キノウ</t>
    </rPh>
    <rPh sb="100" eb="102">
      <t>シンダン</t>
    </rPh>
    <rPh sb="103" eb="105">
      <t>ジッシ</t>
    </rPh>
    <rPh sb="107" eb="109">
      <t>ヨテイ</t>
    </rPh>
    <phoneticPr fontId="4"/>
  </si>
  <si>
    <t>　収益的収支比率については、委託料（公会計移行に伴う固定資産評価業務）が増加したため、昨年度より比率が下回った。
　類似団体に比べ、経費回収率・施設利用率・水洗化率共に数値を上回っており、汚水処理原価については低い状況であることから、現在のところ健全な経営であると思われる。
　今後、水洗化率も大きく変化していく見込みはなく、使用料収入も増加がないため、適正な維持管理に努めていく必要がある。</t>
    <rPh sb="1" eb="4">
      <t>シュウエキテキ</t>
    </rPh>
    <rPh sb="4" eb="6">
      <t>シュウシ</t>
    </rPh>
    <rPh sb="6" eb="8">
      <t>ヒリツ</t>
    </rPh>
    <rPh sb="14" eb="17">
      <t>イタクリョウ</t>
    </rPh>
    <rPh sb="18" eb="21">
      <t>コウカイケイ</t>
    </rPh>
    <rPh sb="21" eb="23">
      <t>イコウ</t>
    </rPh>
    <rPh sb="24" eb="25">
      <t>トモナ</t>
    </rPh>
    <rPh sb="26" eb="30">
      <t>コテイシサン</t>
    </rPh>
    <rPh sb="30" eb="32">
      <t>ヒョウカ</t>
    </rPh>
    <rPh sb="32" eb="34">
      <t>ギョウム</t>
    </rPh>
    <rPh sb="36" eb="38">
      <t>ゾウカ</t>
    </rPh>
    <rPh sb="43" eb="46">
      <t>サクネンド</t>
    </rPh>
    <rPh sb="48" eb="50">
      <t>ヒリツ</t>
    </rPh>
    <rPh sb="51" eb="53">
      <t>シタマワ</t>
    </rPh>
    <rPh sb="58" eb="60">
      <t>ルイジ</t>
    </rPh>
    <rPh sb="60" eb="62">
      <t>ダンタイ</t>
    </rPh>
    <rPh sb="63" eb="64">
      <t>クラ</t>
    </rPh>
    <rPh sb="66" eb="68">
      <t>ケイヒ</t>
    </rPh>
    <rPh sb="68" eb="71">
      <t>カイシュウリツ</t>
    </rPh>
    <rPh sb="72" eb="74">
      <t>シセツ</t>
    </rPh>
    <rPh sb="74" eb="77">
      <t>リヨウリツ</t>
    </rPh>
    <rPh sb="78" eb="81">
      <t>スイセンカ</t>
    </rPh>
    <rPh sb="81" eb="82">
      <t>リツ</t>
    </rPh>
    <rPh sb="82" eb="83">
      <t>トモ</t>
    </rPh>
    <rPh sb="84" eb="86">
      <t>スウチ</t>
    </rPh>
    <rPh sb="87" eb="89">
      <t>ウワマワ</t>
    </rPh>
    <rPh sb="94" eb="96">
      <t>オスイ</t>
    </rPh>
    <rPh sb="96" eb="98">
      <t>ショリ</t>
    </rPh>
    <rPh sb="98" eb="100">
      <t>ゲンカ</t>
    </rPh>
    <rPh sb="105" eb="106">
      <t>ヒク</t>
    </rPh>
    <rPh sb="107" eb="109">
      <t>ジョウキョウ</t>
    </rPh>
    <rPh sb="117" eb="119">
      <t>ゲンザイ</t>
    </rPh>
    <rPh sb="123" eb="125">
      <t>ケンゼン</t>
    </rPh>
    <rPh sb="126" eb="128">
      <t>ケイエイ</t>
    </rPh>
    <rPh sb="132" eb="133">
      <t>オモ</t>
    </rPh>
    <rPh sb="139" eb="141">
      <t>コンゴ</t>
    </rPh>
    <rPh sb="142" eb="145">
      <t>スイセンカ</t>
    </rPh>
    <rPh sb="145" eb="146">
      <t>リツ</t>
    </rPh>
    <rPh sb="147" eb="148">
      <t>オオ</t>
    </rPh>
    <rPh sb="150" eb="152">
      <t>ヘンカ</t>
    </rPh>
    <rPh sb="156" eb="158">
      <t>ミコ</t>
    </rPh>
    <rPh sb="163" eb="166">
      <t>シヨウリョウ</t>
    </rPh>
    <rPh sb="166" eb="168">
      <t>シュウニュウ</t>
    </rPh>
    <rPh sb="169" eb="171">
      <t>ゾウカ</t>
    </rPh>
    <rPh sb="177" eb="179">
      <t>テキセイ</t>
    </rPh>
    <rPh sb="180" eb="182">
      <t>イジ</t>
    </rPh>
    <rPh sb="182" eb="184">
      <t>カンリ</t>
    </rPh>
    <rPh sb="185" eb="186">
      <t>ツト</t>
    </rPh>
    <rPh sb="190" eb="192">
      <t>ヒツヨウ</t>
    </rPh>
    <phoneticPr fontId="4"/>
  </si>
  <si>
    <t>　概ね、健全な管理運営の状況であるが、今後の施設更新に向け、適正な更新計画をたてていく必要がある。</t>
    <rPh sb="1" eb="2">
      <t>オオム</t>
    </rPh>
    <rPh sb="4" eb="6">
      <t>ケンゼン</t>
    </rPh>
    <rPh sb="7" eb="9">
      <t>カンリ</t>
    </rPh>
    <rPh sb="9" eb="11">
      <t>ウンエイ</t>
    </rPh>
    <rPh sb="12" eb="14">
      <t>ジョウキョウ</t>
    </rPh>
    <rPh sb="19" eb="21">
      <t>コンゴ</t>
    </rPh>
    <rPh sb="22" eb="24">
      <t>シセツ</t>
    </rPh>
    <rPh sb="24" eb="26">
      <t>コウシン</t>
    </rPh>
    <rPh sb="27" eb="28">
      <t>ム</t>
    </rPh>
    <rPh sb="30" eb="32">
      <t>テキセイ</t>
    </rPh>
    <rPh sb="33" eb="35">
      <t>コウシン</t>
    </rPh>
    <rPh sb="35" eb="37">
      <t>ケイカク</t>
    </rPh>
    <rPh sb="43" eb="4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</si>
</sst>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5-4A79-9C52-6A5FFBCD0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5-4A79-9C52-6A5FFBCD0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53.26</c:v>
                </c:pt>
                <c:pt idx="1">
                  <c:v>52.72</c:v>
                </c:pt>
                <c:pt idx="2">
                  <c:v>59.24</c:v>
                </c:pt>
                <c:pt idx="3">
                  <c:v>54.89</c:v>
                </c:pt>
                <c:pt idx="4">
                  <c:v>58.15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C-4C8A-BA9F-7FE15455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42.84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C-4C8A-BA9F-7FE15455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82.26</c:v>
                </c:pt>
                <c:pt idx="1">
                  <c:v>78.13</c:v>
                </c:pt>
                <c:pt idx="2">
                  <c:v>93.76</c:v>
                </c:pt>
                <c:pt idx="3">
                  <c:v>88.28</c:v>
                </c:pt>
                <c:pt idx="4">
                  <c:v>87.69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C-4590-A18D-C997183A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C-4590-A18D-C997183A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103.94</c:v>
                </c:pt>
                <c:pt idx="1">
                  <c:v>105.1</c:v>
                </c:pt>
                <c:pt idx="2">
                  <c:v>110.67</c:v>
                </c:pt>
                <c:pt idx="3">
                  <c:v>100</c:v>
                </c:pt>
                <c:pt idx="4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F-4C02-A7A1-DE38F1CAE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F-4C02-A7A1-DE38F1CAE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4-4527-BD87-169157645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4-4527-BD87-169157645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7-4B57-AB60-7998F188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7-4B57-AB60-7998F188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4-4658-AEEF-85F2635E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4-4658-AEEF-85F2635E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4-406F-A8B5-3E7EFBA4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4-406F-A8B5-3E7EFBA4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5-4DB3-B46C-5064EAD5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1051.43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5-4DB3-B46C-5064EAD5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105.37</c:v>
                </c:pt>
                <c:pt idx="1">
                  <c:v>109.86</c:v>
                </c:pt>
                <c:pt idx="2">
                  <c:v>106.44</c:v>
                </c:pt>
                <c:pt idx="3">
                  <c:v>113.14</c:v>
                </c:pt>
                <c:pt idx="4">
                  <c:v>114.37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D-47A5-8FB7-3F07B1BF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40.06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D-47A5-8FB7-3F07B1BF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213.58</c:v>
                </c:pt>
                <c:pt idx="1">
                  <c:v>209.31</c:v>
                </c:pt>
                <c:pt idx="2">
                  <c:v>202.81</c:v>
                </c:pt>
                <c:pt idx="3">
                  <c:v>194.53</c:v>
                </c:pt>
                <c:pt idx="4">
                  <c:v>185.93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D-42FA-BA77-E1428E0D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355.22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D-42FA-BA77-E1428E0D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川本町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3203</v>
      </c>
      <c r="AM8" s="51"/>
      <c r="AN8" s="51"/>
      <c r="AO8" s="51"/>
      <c r="AP8" s="51"/>
      <c r="AQ8" s="51"/>
      <c r="AR8" s="51"/>
      <c r="AS8" s="51"/>
      <c r="AT8" s="46">
        <f>データ!T6</f>
        <v>106.43</v>
      </c>
      <c r="AU8" s="46"/>
      <c r="AV8" s="46"/>
      <c r="AW8" s="46"/>
      <c r="AX8" s="46"/>
      <c r="AY8" s="46"/>
      <c r="AZ8" s="46"/>
      <c r="BA8" s="46"/>
      <c r="BB8" s="46">
        <f>データ!U6</f>
        <v>30.09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12.59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4090</v>
      </c>
      <c r="AE10" s="51"/>
      <c r="AF10" s="51"/>
      <c r="AG10" s="51"/>
      <c r="AH10" s="51"/>
      <c r="AI10" s="51"/>
      <c r="AJ10" s="51"/>
      <c r="AK10" s="2"/>
      <c r="AL10" s="51">
        <f>データ!V6</f>
        <v>398</v>
      </c>
      <c r="AM10" s="51"/>
      <c r="AN10" s="51"/>
      <c r="AO10" s="51"/>
      <c r="AP10" s="51"/>
      <c r="AQ10" s="51"/>
      <c r="AR10" s="51"/>
      <c r="AS10" s="51"/>
      <c r="AT10" s="46">
        <f>データ!W6</f>
        <v>0.22</v>
      </c>
      <c r="AU10" s="46"/>
      <c r="AV10" s="46"/>
      <c r="AW10" s="46"/>
      <c r="AX10" s="46"/>
      <c r="AY10" s="46"/>
      <c r="AZ10" s="46"/>
      <c r="BA10" s="46"/>
      <c r="BB10" s="46">
        <f>データ!X6</f>
        <v>1809.09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mDR80dWQxBwytSCod4igeamVaXk7z/scmoNjrprUwcKNobjll0aCH2jANeMTETZnerpOL2PJjAwtLWPI9UQ8Bg==" saltValue="YGnYQknzZKcPvSG+ot2uK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324418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島根県　川本町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12.59</v>
      </c>
      <c r="Q6" s="34">
        <f t="shared" si="3"/>
        <v>100</v>
      </c>
      <c r="R6" s="34">
        <f t="shared" si="3"/>
        <v>4090</v>
      </c>
      <c r="S6" s="34">
        <f t="shared" si="3"/>
        <v>3203</v>
      </c>
      <c r="T6" s="34">
        <f t="shared" si="3"/>
        <v>106.43</v>
      </c>
      <c r="U6" s="34">
        <f t="shared" si="3"/>
        <v>30.09</v>
      </c>
      <c r="V6" s="34">
        <f t="shared" si="3"/>
        <v>398</v>
      </c>
      <c r="W6" s="34">
        <f t="shared" si="3"/>
        <v>0.22</v>
      </c>
      <c r="X6" s="34">
        <f t="shared" si="3"/>
        <v>1809.09</v>
      </c>
      <c r="Y6" s="35">
        <f>IF(Y7="",NA(),Y7)</f>
        <v>103.94</v>
      </c>
      <c r="Z6" s="35">
        <f t="shared" ref="Z6:AH6" si="4">IF(Z7="",NA(),Z7)</f>
        <v>105.1</v>
      </c>
      <c r="AA6" s="35">
        <f t="shared" si="4"/>
        <v>110.67</v>
      </c>
      <c r="AB6" s="35">
        <f t="shared" si="4"/>
        <v>100</v>
      </c>
      <c r="AC6" s="35">
        <f t="shared" si="4"/>
        <v>93.1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1051.43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105.37</v>
      </c>
      <c r="BR6" s="35">
        <f t="shared" ref="BR6:BZ6" si="8">IF(BR7="",NA(),BR7)</f>
        <v>109.86</v>
      </c>
      <c r="BS6" s="35">
        <f t="shared" si="8"/>
        <v>106.44</v>
      </c>
      <c r="BT6" s="35">
        <f t="shared" si="8"/>
        <v>113.14</v>
      </c>
      <c r="BU6" s="35">
        <f t="shared" si="8"/>
        <v>114.37</v>
      </c>
      <c r="BV6" s="35">
        <f t="shared" si="8"/>
        <v>40.06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213.58</v>
      </c>
      <c r="CC6" s="35">
        <f t="shared" ref="CC6:CK6" si="9">IF(CC7="",NA(),CC7)</f>
        <v>209.31</v>
      </c>
      <c r="CD6" s="35">
        <f t="shared" si="9"/>
        <v>202.81</v>
      </c>
      <c r="CE6" s="35">
        <f t="shared" si="9"/>
        <v>194.53</v>
      </c>
      <c r="CF6" s="35">
        <f t="shared" si="9"/>
        <v>185.93</v>
      </c>
      <c r="CG6" s="35">
        <f t="shared" si="9"/>
        <v>355.22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53.26</v>
      </c>
      <c r="CN6" s="35">
        <f t="shared" ref="CN6:CV6" si="10">IF(CN7="",NA(),CN7)</f>
        <v>52.72</v>
      </c>
      <c r="CO6" s="35">
        <f t="shared" si="10"/>
        <v>59.24</v>
      </c>
      <c r="CP6" s="35">
        <f t="shared" si="10"/>
        <v>54.89</v>
      </c>
      <c r="CQ6" s="35">
        <f t="shared" si="10"/>
        <v>58.15</v>
      </c>
      <c r="CR6" s="35">
        <f t="shared" si="10"/>
        <v>42.84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82.26</v>
      </c>
      <c r="CY6" s="35">
        <f t="shared" ref="CY6:DG6" si="11">IF(CY7="",NA(),CY7)</f>
        <v>78.13</v>
      </c>
      <c r="CZ6" s="35">
        <f t="shared" si="11"/>
        <v>93.76</v>
      </c>
      <c r="DA6" s="35">
        <f t="shared" si="11"/>
        <v>88.28</v>
      </c>
      <c r="DB6" s="35">
        <f t="shared" si="11"/>
        <v>87.69</v>
      </c>
      <c r="DC6" s="35">
        <f t="shared" si="11"/>
        <v>66.3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324418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12.59</v>
      </c>
      <c r="Q7" s="38">
        <v>100</v>
      </c>
      <c r="R7" s="38">
        <v>4090</v>
      </c>
      <c r="S7" s="38">
        <v>3203</v>
      </c>
      <c r="T7" s="38">
        <v>106.43</v>
      </c>
      <c r="U7" s="38">
        <v>30.09</v>
      </c>
      <c r="V7" s="38">
        <v>398</v>
      </c>
      <c r="W7" s="38">
        <v>0.22</v>
      </c>
      <c r="X7" s="38">
        <v>1809.09</v>
      </c>
      <c r="Y7" s="38">
        <v>103.94</v>
      </c>
      <c r="Z7" s="38">
        <v>105.1</v>
      </c>
      <c r="AA7" s="38">
        <v>110.67</v>
      </c>
      <c r="AB7" s="38">
        <v>100</v>
      </c>
      <c r="AC7" s="38">
        <v>93.1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1051.43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105.37</v>
      </c>
      <c r="BR7" s="38">
        <v>109.86</v>
      </c>
      <c r="BS7" s="38">
        <v>106.44</v>
      </c>
      <c r="BT7" s="38">
        <v>113.14</v>
      </c>
      <c r="BU7" s="38">
        <v>114.37</v>
      </c>
      <c r="BV7" s="38">
        <v>40.06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213.58</v>
      </c>
      <c r="CC7" s="38">
        <v>209.31</v>
      </c>
      <c r="CD7" s="38">
        <v>202.81</v>
      </c>
      <c r="CE7" s="38">
        <v>194.53</v>
      </c>
      <c r="CF7" s="38">
        <v>185.93</v>
      </c>
      <c r="CG7" s="38">
        <v>355.22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53.26</v>
      </c>
      <c r="CN7" s="38">
        <v>52.72</v>
      </c>
      <c r="CO7" s="38">
        <v>59.24</v>
      </c>
      <c r="CP7" s="38">
        <v>54.89</v>
      </c>
      <c r="CQ7" s="38">
        <v>58.15</v>
      </c>
      <c r="CR7" s="38">
        <v>42.84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82.26</v>
      </c>
      <c r="CY7" s="38">
        <v>78.13</v>
      </c>
      <c r="CZ7" s="38">
        <v>93.76</v>
      </c>
      <c r="DA7" s="38">
        <v>88.28</v>
      </c>
      <c r="DB7" s="38">
        <v>87.69</v>
      </c>
      <c r="DC7" s="38">
        <v>66.3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2022-02-20T06:31:18Z</cp:lastPrinted>
  <dcterms:created xsi:type="dcterms:W3CDTF">2021-12-03T08:00:56Z</dcterms:created>
  <dcterms:modified xsi:type="dcterms:W3CDTF">2022-02-20T06:31:20Z</dcterms:modified>
  <cp:category/>
</cp:coreProperties>
</file>