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0_飯南町\"/>
    </mc:Choice>
  </mc:AlternateContent>
  <workbookProtection workbookAlgorithmName="SHA-512" workbookHashValue="RHSvcuruPNqSGnxIsii6q7mc81JYlewRKv3kbCaQu8Cqmga8fBUQoatVjq2C1x0pPJZQRSG7I+fS+YpYcaPWAA==" workbookSaltValue="HFxEKOpQkp2KN+YKGaFE0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E85" i="4"/>
  <c r="AT10" i="4"/>
  <c r="AD10" i="4"/>
  <c r="W10" i="4"/>
  <c r="I10" i="4"/>
  <c r="B10" i="4"/>
  <c r="BB8" i="4"/>
  <c r="P8" i="4"/>
  <c r="B8" i="4"/>
</calcChain>
</file>

<file path=xl/sharedStrings.xml><?xml version="1.0" encoding="utf-8"?>
<sst xmlns="http://schemas.openxmlformats.org/spreadsheetml/2006/main" count="307" uniqueCount="118">
  <si>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</si>
  <si>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</si>
  <si>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</si>
  <si>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</si>
  <si>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</si>
  <si>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</si>
  <si>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</si>
  <si>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</si>
  <si>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</si>
  <si>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</si>
  <si>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</si>
  <si>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</si>
  <si>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</si>
  <si>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</si>
  <si>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</si>
  <si>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</si>
  <si>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</si>
  <si>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</si>
  <si>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</si>
  <si>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</si>
  <si>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</si>
  <si>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</si>
  <si>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</si>
  <si>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</si>
  <si>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</si>
  <si>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</si>
  <si>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</si>
  <si>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</si>
  <si>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</si>
  <si>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</si>
  <si>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</si>
  <si>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</si>
  <si>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</si>
  <si>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</si>
  <si>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</si>
  <si>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</si>
  <si>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</si>
  <si>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</si>
  <si>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</si>
  <si>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</si>
  <si>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</si>
  <si>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</si>
  <si>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</si>
  <si>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</si>
  <si>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</si>
  <si>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</si>
  <si>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</si>
  <si>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</si>
  <si>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</si>
  <si>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</si>
  <si>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</si>
  <si>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</si>
  <si>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</si>
  <si>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</si>
  <si>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</si>
  <si>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</si>
  <si>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</si>
  <si>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</si>
  <si>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</si>
  <si>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</si>
  <si>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</si>
  <si>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</si>
  <si>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</si>
  <si>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</si>
  <si>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</si>
  <si>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</si>
  <si>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</si>
  <si>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</si>
  <si>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</si>
  <si>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</si>
  <si>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</si>
  <si>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</si>
  <si>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</si>
  <si>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</si>
  <si>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</si>
  <si>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</si>
  <si>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</si>
  <si>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</si>
  <si>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</si>
  <si>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</si>
  <si>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</si>
  <si>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</si>
  <si>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</si>
  <si>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</si>
  <si>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</si>
  <si>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</si>
  <si>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</si>
  <si>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</si>
  <si>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</si>
  <si>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</si>
  <si>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</si>
  <si>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</si>
  <si>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</si>
  <si>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</si>
  <si>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</si>
  <si>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</si>
  <si>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</si>
  <si>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</si>
  <si>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</si>
  <si>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</si>
  <si>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</si>
  <si>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</si>
  <si>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</si>
  <si>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</si>
  <si>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</si>
  <si>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</si>
  <si>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</si>
  <si>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</si>
  <si>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</si>
  <si>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</si>
  <si>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</si>
  <si>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</si>
  <si>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</si>
  <si>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</si>
  <si>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</si>
  <si>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有形固定資産減価償却率は類似団体よりも高く、老朽化度合いは高いと言える。供用開始から15年以上が経過しているものもあり、故障については、都度、修繕を行っている状況である。
　今後は、設備の更新等も見据え、経営を圧迫することのないよう努めていく必要がある。</t>
    <phoneticPr fontId="4"/>
  </si>
  <si>
    <t>　今後も浄化槽の設置は進めていくことから、中長期の更新需要見通しを検討し、財政収支見通しを踏まえた財源の確保を図り、健全経営を行っていく。</t>
    <phoneticPr fontId="4"/>
  </si>
  <si>
    <t>　令和2年度は、経常収支比率が100％を超えており、単年度収支は黒字であった。また、累積欠損金比率はゼロであり、流動比率は100%を超えている。しかし、引き続き浄化槽設置は進めていくため、企業債残高に注視した事業計画を立てる必要がある。 
  企業債残高対事業規模比率は類似団体に比較すると低いが、浄化槽設置を進めると上昇することが見込まれるため、適正な数値を維持できるよう努める必要がある。
　経費回収率は100%を下回っており、繰出金に依存せず経営できる体質への転換が必要である。
　施設利用率については、類似団体を下回っているが、人口減少により浄化槽の処理能力に余裕ができていることも要因と考えられる。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</si>
</sst>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3C-4C80-84BA-970EECE3E2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3C-4C80-84BA-970EECE3E2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37.15</c:v>
                </c:pt>
                <c:pt idx="4">
                  <c:v>37.049999999999997</c:v>
                </c:pt>
              </c:numCache>
            </c:numRef>
          </c:val>
          <c:extLst>
            <c:ext xmlns:c16="http://schemas.microsoft.com/office/drawing/2014/chart" uri="{C3380CC4-5D6E-409C-BE32-E72D297353CC}">
              <c16:uniqueId val="{00000000-9F25-453B-BCDD-19EF4839AD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9F25-453B-BCDD-19EF4839AD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4674-4EF9-AC6A-A66F1B4983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4674-4EF9-AC6A-A66F1B4983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117.28</c:v>
                </c:pt>
                <c:pt idx="4">
                  <c:v>101.96</c:v>
                </c:pt>
              </c:numCache>
            </c:numRef>
          </c:val>
          <c:extLst>
            <c:ext xmlns:c16="http://schemas.microsoft.com/office/drawing/2014/chart" uri="{C3380CC4-5D6E-409C-BE32-E72D297353CC}">
              <c16:uniqueId val="{00000000-DB50-4D2F-892C-265EB5CC6B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DB50-4D2F-892C-265EB5CC6B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30.2</c:v>
                </c:pt>
                <c:pt idx="4">
                  <c:v>31.55</c:v>
                </c:pt>
              </c:numCache>
            </c:numRef>
          </c:val>
          <c:extLst>
            <c:ext xmlns:c16="http://schemas.microsoft.com/office/drawing/2014/chart" uri="{C3380CC4-5D6E-409C-BE32-E72D297353CC}">
              <c16:uniqueId val="{00000000-B88D-4967-A664-1C536B0809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B88D-4967-A664-1C536B0809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FD-4E60-8232-DE1F2C0313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FD-4E60-8232-DE1F2C0313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0F3-4309-B6BD-AA68ED4BE2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70F3-4309-B6BD-AA68ED4BE2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120.38</c:v>
                </c:pt>
                <c:pt idx="4">
                  <c:v>161.47</c:v>
                </c:pt>
              </c:numCache>
            </c:numRef>
          </c:val>
          <c:extLst>
            <c:ext xmlns:c16="http://schemas.microsoft.com/office/drawing/2014/chart" uri="{C3380CC4-5D6E-409C-BE32-E72D297353CC}">
              <c16:uniqueId val="{00000000-9588-4884-9EA4-29F7F21CE6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9588-4884-9EA4-29F7F21CE6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32.15</c:v>
                </c:pt>
                <c:pt idx="4">
                  <c:v>33.92</c:v>
                </c:pt>
              </c:numCache>
            </c:numRef>
          </c:val>
          <c:extLst>
            <c:ext xmlns:c16="http://schemas.microsoft.com/office/drawing/2014/chart" uri="{C3380CC4-5D6E-409C-BE32-E72D297353CC}">
              <c16:uniqueId val="{00000000-934B-45A3-8959-23EA33D935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934B-45A3-8959-23EA33D935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94.23</c:v>
                </c:pt>
                <c:pt idx="4">
                  <c:v>89.56</c:v>
                </c:pt>
              </c:numCache>
            </c:numRef>
          </c:val>
          <c:extLst>
            <c:ext xmlns:c16="http://schemas.microsoft.com/office/drawing/2014/chart" uri="{C3380CC4-5D6E-409C-BE32-E72D297353CC}">
              <c16:uniqueId val="{00000000-55BE-4529-AAEC-21DE58DDC2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55BE-4529-AAEC-21DE58DDC2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276.64</c:v>
                </c:pt>
                <c:pt idx="4">
                  <c:v>288.22000000000003</c:v>
                </c:pt>
              </c:numCache>
            </c:numRef>
          </c:val>
          <c:extLst>
            <c:ext xmlns:c16="http://schemas.microsoft.com/office/drawing/2014/chart" uri="{C3380CC4-5D6E-409C-BE32-E72D297353CC}">
              <c16:uniqueId val="{00000000-72CB-4279-857D-3542382B0C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72CB-4279-857D-3542382B0C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飯南町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4725</v>
      </c>
      <c r="AM8" s="51"/>
      <c r="AN8" s="51"/>
      <c r="AO8" s="51"/>
      <c r="AP8" s="51"/>
      <c r="AQ8" s="51"/>
      <c r="AR8" s="51"/>
      <c r="AS8" s="51"/>
      <c r="AT8" s="46">
        <f>データ!T6</f>
        <v>242.88</v>
      </c>
      <c r="AU8" s="46"/>
      <c r="AV8" s="46"/>
      <c r="AW8" s="46"/>
      <c r="AX8" s="46"/>
      <c r="AY8" s="46"/>
      <c r="AZ8" s="46"/>
      <c r="BA8" s="46"/>
      <c r="BB8" s="46">
        <f>データ!U6</f>
        <v>19.45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68.23</v>
      </c>
      <c r="J10" s="46"/>
      <c r="K10" s="46"/>
      <c r="L10" s="46"/>
      <c r="M10" s="46"/>
      <c r="N10" s="46"/>
      <c r="O10" s="46"/>
      <c r="P10" s="46">
        <f>データ!P6</f>
        <v>32.659999999999997</v>
      </c>
      <c r="Q10" s="46"/>
      <c r="R10" s="46"/>
      <c r="S10" s="46"/>
      <c r="T10" s="46"/>
      <c r="U10" s="46"/>
      <c r="V10" s="46"/>
      <c r="W10" s="46">
        <f>データ!Q6</f>
        <v>100</v>
      </c>
      <c r="X10" s="46"/>
      <c r="Y10" s="46"/>
      <c r="Z10" s="46"/>
      <c r="AA10" s="46"/>
      <c r="AB10" s="46"/>
      <c r="AC10" s="46"/>
      <c r="AD10" s="51">
        <f>データ!R6</f>
        <v>4813</v>
      </c>
      <c r="AE10" s="51"/>
      <c r="AF10" s="51"/>
      <c r="AG10" s="51"/>
      <c r="AH10" s="51"/>
      <c r="AI10" s="51"/>
      <c r="AJ10" s="51"/>
      <c r="AK10" s="2"/>
      <c r="AL10" s="51">
        <f>データ!V6</f>
        <v>1529</v>
      </c>
      <c r="AM10" s="51"/>
      <c r="AN10" s="51"/>
      <c r="AO10" s="51"/>
      <c r="AP10" s="51"/>
      <c r="AQ10" s="51"/>
      <c r="AR10" s="51"/>
      <c r="AS10" s="51"/>
      <c r="AT10" s="46">
        <f>データ!W6</f>
        <v>0.18</v>
      </c>
      <c r="AU10" s="46"/>
      <c r="AV10" s="46"/>
      <c r="AW10" s="46"/>
      <c r="AX10" s="46"/>
      <c r="AY10" s="46"/>
      <c r="AZ10" s="46"/>
      <c r="BA10" s="46"/>
      <c r="BB10" s="46">
        <f>データ!X6</f>
        <v>8494.44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LHUULD5cCbOmC2c95aG++xHEfZm+YA+YErB92yRmxOTEQKao/6ozwbAbUc2FaqrIAumQNuOVGTcwCVUwUKia8A==" saltValue="VZtOeZULn5z3aI7H+1jd6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323861</v>
      </c>
      <c r="D6" s="33">
        <f t="shared" si="3"/>
        <v>46</v>
      </c>
      <c r="E6" s="33">
        <f t="shared" si="3"/>
        <v>18</v>
      </c>
      <c r="F6" s="33">
        <f t="shared" si="3"/>
        <v>0</v>
      </c>
      <c r="G6" s="33">
        <f t="shared" si="3"/>
        <v>0</v>
      </c>
      <c r="H6" s="33" t="str">
        <f t="shared" si="3"/>
        <v>島根県　飯南町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68.23</v>
      </c>
      <c r="P6" s="34">
        <f t="shared" si="3"/>
        <v>32.659999999999997</v>
      </c>
      <c r="Q6" s="34">
        <f t="shared" si="3"/>
        <v>100</v>
      </c>
      <c r="R6" s="34">
        <f t="shared" si="3"/>
        <v>4813</v>
      </c>
      <c r="S6" s="34">
        <f t="shared" si="3"/>
        <v>4725</v>
      </c>
      <c r="T6" s="34">
        <f t="shared" si="3"/>
        <v>242.88</v>
      </c>
      <c r="U6" s="34">
        <f t="shared" si="3"/>
        <v>19.45</v>
      </c>
      <c r="V6" s="34">
        <f t="shared" si="3"/>
        <v>1529</v>
      </c>
      <c r="W6" s="34">
        <f t="shared" si="3"/>
        <v>0.18</v>
      </c>
      <c r="X6" s="34">
        <f t="shared" si="3"/>
        <v>8494.44</v>
      </c>
      <c r="Y6" s="35" t="str">
        <f>IF(Y7="",NA(),Y7)</f>
        <v>-</v>
      </c>
      <c r="Z6" s="35" t="str">
        <f t="shared" ref="Z6:AH6" si="4">IF(Z7="",NA(),Z7)</f>
        <v>-</v>
      </c>
      <c r="AA6" s="35" t="str">
        <f t="shared" si="4"/>
        <v>-</v>
      </c>
      <c r="AB6" s="35">
        <f t="shared" si="4"/>
        <v>117.28</v>
      </c>
      <c r="AC6" s="35">
        <f t="shared" si="4"/>
        <v>101.96</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120.38</v>
      </c>
      <c r="AY6" s="35">
        <f t="shared" si="6"/>
        <v>161.47</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5">
        <f t="shared" si="7"/>
        <v>32.15</v>
      </c>
      <c r="BJ6" s="35">
        <f t="shared" si="7"/>
        <v>33.92</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94.23</v>
      </c>
      <c r="BU6" s="35">
        <f t="shared" si="8"/>
        <v>89.56</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276.64</v>
      </c>
      <c r="CF6" s="35">
        <f t="shared" si="9"/>
        <v>288.22000000000003</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37.15</v>
      </c>
      <c r="CQ6" s="35">
        <f t="shared" si="10"/>
        <v>37.049999999999997</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30.2</v>
      </c>
      <c r="DM6" s="35">
        <f t="shared" si="12"/>
        <v>31.55</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323861</v>
      </c>
      <c r="D7" s="37">
        <v>46</v>
      </c>
      <c r="E7" s="37">
        <v>18</v>
      </c>
      <c r="F7" s="37">
        <v>0</v>
      </c>
      <c r="G7" s="37">
        <v>0</v>
      </c>
      <c r="H7" s="37" t="s">
        <v>96</v>
      </c>
      <c r="I7" s="37" t="s">
        <v>97</v>
      </c>
      <c r="J7" s="37" t="s">
        <v>98</v>
      </c>
      <c r="K7" s="37" t="s">
        <v>99</v>
      </c>
      <c r="L7" s="37" t="s">
        <v>100</v>
      </c>
      <c r="M7" s="37" t="s">
        <v>101</v>
      </c>
      <c r="N7" s="38" t="s">
        <v>102</v>
      </c>
      <c r="O7" s="38">
        <v>68.23</v>
      </c>
      <c r="P7" s="38">
        <v>32.659999999999997</v>
      </c>
      <c r="Q7" s="38">
        <v>100</v>
      </c>
      <c r="R7" s="38">
        <v>4813</v>
      </c>
      <c r="S7" s="38">
        <v>4725</v>
      </c>
      <c r="T7" s="38">
        <v>242.88</v>
      </c>
      <c r="U7" s="38">
        <v>19.45</v>
      </c>
      <c r="V7" s="38">
        <v>1529</v>
      </c>
      <c r="W7" s="38">
        <v>0.18</v>
      </c>
      <c r="X7" s="38">
        <v>8494.44</v>
      </c>
      <c r="Y7" s="38" t="s">
        <v>102</v>
      </c>
      <c r="Z7" s="38" t="s">
        <v>102</v>
      </c>
      <c r="AA7" s="38" t="s">
        <v>102</v>
      </c>
      <c r="AB7" s="38">
        <v>117.28</v>
      </c>
      <c r="AC7" s="38">
        <v>101.96</v>
      </c>
      <c r="AD7" s="38" t="s">
        <v>102</v>
      </c>
      <c r="AE7" s="38" t="s">
        <v>102</v>
      </c>
      <c r="AF7" s="38" t="s">
        <v>102</v>
      </c>
      <c r="AG7" s="38">
        <v>96.05</v>
      </c>
      <c r="AH7" s="38">
        <v>99.03</v>
      </c>
      <c r="AI7" s="38">
        <v>98.17</v>
      </c>
      <c r="AJ7" s="38" t="s">
        <v>102</v>
      </c>
      <c r="AK7" s="38" t="s">
        <v>102</v>
      </c>
      <c r="AL7" s="38" t="s">
        <v>102</v>
      </c>
      <c r="AM7" s="38">
        <v>0</v>
      </c>
      <c r="AN7" s="38">
        <v>0</v>
      </c>
      <c r="AO7" s="38" t="s">
        <v>102</v>
      </c>
      <c r="AP7" s="38" t="s">
        <v>102</v>
      </c>
      <c r="AQ7" s="38" t="s">
        <v>102</v>
      </c>
      <c r="AR7" s="38">
        <v>123.82</v>
      </c>
      <c r="AS7" s="38">
        <v>74.239999999999995</v>
      </c>
      <c r="AT7" s="38">
        <v>92.2</v>
      </c>
      <c r="AU7" s="38" t="s">
        <v>102</v>
      </c>
      <c r="AV7" s="38" t="s">
        <v>102</v>
      </c>
      <c r="AW7" s="38" t="s">
        <v>102</v>
      </c>
      <c r="AX7" s="38">
        <v>120.38</v>
      </c>
      <c r="AY7" s="38">
        <v>161.47</v>
      </c>
      <c r="AZ7" s="38" t="s">
        <v>102</v>
      </c>
      <c r="BA7" s="38" t="s">
        <v>102</v>
      </c>
      <c r="BB7" s="38" t="s">
        <v>102</v>
      </c>
      <c r="BC7" s="38">
        <v>89.72</v>
      </c>
      <c r="BD7" s="38">
        <v>100.47</v>
      </c>
      <c r="BE7" s="38">
        <v>106.38</v>
      </c>
      <c r="BF7" s="38" t="s">
        <v>102</v>
      </c>
      <c r="BG7" s="38" t="s">
        <v>102</v>
      </c>
      <c r="BH7" s="38" t="s">
        <v>102</v>
      </c>
      <c r="BI7" s="38">
        <v>32.15</v>
      </c>
      <c r="BJ7" s="38">
        <v>33.92</v>
      </c>
      <c r="BK7" s="38" t="s">
        <v>102</v>
      </c>
      <c r="BL7" s="38" t="s">
        <v>102</v>
      </c>
      <c r="BM7" s="38" t="s">
        <v>102</v>
      </c>
      <c r="BN7" s="38">
        <v>270.57</v>
      </c>
      <c r="BO7" s="38">
        <v>294.27</v>
      </c>
      <c r="BP7" s="38">
        <v>314.13</v>
      </c>
      <c r="BQ7" s="38" t="s">
        <v>102</v>
      </c>
      <c r="BR7" s="38" t="s">
        <v>102</v>
      </c>
      <c r="BS7" s="38" t="s">
        <v>102</v>
      </c>
      <c r="BT7" s="38">
        <v>94.23</v>
      </c>
      <c r="BU7" s="38">
        <v>89.56</v>
      </c>
      <c r="BV7" s="38" t="s">
        <v>102</v>
      </c>
      <c r="BW7" s="38" t="s">
        <v>102</v>
      </c>
      <c r="BX7" s="38" t="s">
        <v>102</v>
      </c>
      <c r="BY7" s="38">
        <v>62.5</v>
      </c>
      <c r="BZ7" s="38">
        <v>60.59</v>
      </c>
      <c r="CA7" s="38">
        <v>58.42</v>
      </c>
      <c r="CB7" s="38" t="s">
        <v>102</v>
      </c>
      <c r="CC7" s="38" t="s">
        <v>102</v>
      </c>
      <c r="CD7" s="38" t="s">
        <v>102</v>
      </c>
      <c r="CE7" s="38">
        <v>276.64</v>
      </c>
      <c r="CF7" s="38">
        <v>288.22000000000003</v>
      </c>
      <c r="CG7" s="38" t="s">
        <v>102</v>
      </c>
      <c r="CH7" s="38" t="s">
        <v>102</v>
      </c>
      <c r="CI7" s="38" t="s">
        <v>102</v>
      </c>
      <c r="CJ7" s="38">
        <v>269.33</v>
      </c>
      <c r="CK7" s="38">
        <v>280.23</v>
      </c>
      <c r="CL7" s="38">
        <v>282.27999999999997</v>
      </c>
      <c r="CM7" s="38" t="s">
        <v>102</v>
      </c>
      <c r="CN7" s="38" t="s">
        <v>102</v>
      </c>
      <c r="CO7" s="38" t="s">
        <v>102</v>
      </c>
      <c r="CP7" s="38">
        <v>37.15</v>
      </c>
      <c r="CQ7" s="38">
        <v>37.049999999999997</v>
      </c>
      <c r="CR7" s="38" t="s">
        <v>102</v>
      </c>
      <c r="CS7" s="38" t="s">
        <v>102</v>
      </c>
      <c r="CT7" s="38" t="s">
        <v>102</v>
      </c>
      <c r="CU7" s="38">
        <v>59.64</v>
      </c>
      <c r="CV7" s="38">
        <v>58.19</v>
      </c>
      <c r="CW7" s="38">
        <v>57.83</v>
      </c>
      <c r="CX7" s="38" t="s">
        <v>102</v>
      </c>
      <c r="CY7" s="38" t="s">
        <v>102</v>
      </c>
      <c r="CZ7" s="38" t="s">
        <v>102</v>
      </c>
      <c r="DA7" s="38">
        <v>100</v>
      </c>
      <c r="DB7" s="38">
        <v>100</v>
      </c>
      <c r="DC7" s="38" t="s">
        <v>102</v>
      </c>
      <c r="DD7" s="38" t="s">
        <v>102</v>
      </c>
      <c r="DE7" s="38" t="s">
        <v>102</v>
      </c>
      <c r="DF7" s="38">
        <v>90.63</v>
      </c>
      <c r="DG7" s="38">
        <v>87.8</v>
      </c>
      <c r="DH7" s="38">
        <v>77.67</v>
      </c>
      <c r="DI7" s="38" t="s">
        <v>102</v>
      </c>
      <c r="DJ7" s="38" t="s">
        <v>102</v>
      </c>
      <c r="DK7" s="38" t="s">
        <v>102</v>
      </c>
      <c r="DL7" s="38">
        <v>30.2</v>
      </c>
      <c r="DM7" s="38">
        <v>31.55</v>
      </c>
      <c r="DN7" s="38" t="s">
        <v>102</v>
      </c>
      <c r="DO7" s="38" t="s">
        <v>102</v>
      </c>
      <c r="DP7" s="38" t="s">
        <v>102</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2021-12-03T07:39:45Z</dcterms:created>
  <dcterms:modified xsi:type="dcterms:W3CDTF">2022-02-20T06:27:27Z</dcterms:modified>
  <cp:category/>
</cp:coreProperties>
</file>