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公営企業一般\経営戦略\R3\220104経営比較分析表\04_市町村→県\10_飯南町\"/>
    </mc:Choice>
  </mc:AlternateContent>
  <workbookProtection workbookAlgorithmName="SHA-512" workbookHashValue="fMqKOAwlFhTAHTxKOPQ9cVnro7vjyGPumHN6+jdufbatXFi8v0aR+dh25GEBDvTQgtoWPZAWIXvEX9t9GQo1JQ==" workbookSaltValue="X9XeaaC5vFZB6+pjNgft9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W10" i="4" s="1"/>
  <c r="P6" i="5"/>
  <c r="O6" i="5"/>
  <c r="N6" i="5"/>
  <c r="M6" i="5"/>
  <c r="AD8" i="4" s="1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H85" i="4"/>
  <c r="G85" i="4"/>
  <c r="F85" i="4"/>
  <c r="BB10" i="4"/>
  <c r="AL10" i="4"/>
  <c r="AD10" i="4"/>
  <c r="P10" i="4"/>
  <c r="I10" i="4"/>
  <c r="B10" i="4"/>
  <c r="BB8" i="4"/>
  <c r="AT8" i="4"/>
  <c r="W8" i="4"/>
  <c r="I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<sst xmlns="http://schemas.openxmlformats.org/spreadsheetml/2006/main" count="297" uniqueCount="117">
  <si>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</si>
  <si>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</si>
  <si>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</si>
  <si>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</si>
  <si>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</si>
  <si>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</si>
  <si>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</si>
  <si>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</si>
  <si>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</si>
  <si>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</si>
  <si>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</si>
  <si>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</si>
  <si>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</si>
  <si>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</si>
  <si>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</si>
  <si>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</si>
  <si>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</si>
  <si>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</si>
  <si>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</si>
  <si>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</si>
  <si>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</si>
  <si>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</si>
  <si>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</si>
  <si>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</si>
  <si>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</si>
  <si>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</si>
  <si>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</si>
  <si>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</si>
  <si>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</si>
  <si>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</si>
  <si>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</si>
  <si>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</si>
  <si>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</si>
  <si>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</si>
  <si>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</si>
  <si>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</si>
  <si>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</si>
  <si>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</si>
  <si>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</si>
  <si>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</si>
  <si>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</si>
  <si>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</si>
  <si>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</si>
  <si>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</si>
  <si>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</si>
  <si>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</si>
  <si>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</si>
  <si>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</si>
  <si>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</si>
  <si>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</si>
  <si>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</si>
  <si>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</si>
  <si>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</si>
  <si>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</si>
  <si>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</si>
  <si>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</si>
  <si>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</si>
  <si>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</si>
  <si>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</si>
  <si>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</si>
  <si>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</si>
  <si>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</si>
  <si>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</si>
  <si>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</si>
  <si>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</si>
  <si>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</si>
  <si>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</si>
  <si>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</si>
  <si>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</si>
  <si>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</si>
  <si>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</si>
  <si>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</si>
  <si>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</si>
  <si>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</si>
  <si>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</si>
  <si>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</si>
  <si>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</si>
  <si>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</si>
  <si>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</si>
  <si>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</si>
  <si>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</si>
  <si>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</si>
  <si>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</si>
  <si>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</si>
  <si>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</si>
  <si>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</si>
  <si>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</si>
  <si>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</si>
  <si>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</si>
  <si>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</si>
  <si>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</si>
  <si>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</si>
  <si>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</si>
  <si>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</si>
  <si>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</si>
  <si>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</si>
  <si>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飯南町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</si>
  <si>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</si>
  <si>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</si>
  <si>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</si>
  <si>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</si>
  <si>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</si>
  <si>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</si>
  <si>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</si>
  <si>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</si>
  <si>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</si>
  <si>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</si>
  <si>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</si>
  <si>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</si>
  <si>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</si>
  <si>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</si>
  <si>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</si>
  <si>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</si>
  <si>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</si>
  <si>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有形固定資産減価償却率は類似団体よりも高く、老朽化度合いは高いと言える。供用開始から20年以上が経過しており、処理施設内の機器の故障も増えつつあり、都度、修繕を行っている状況である。
　今後は、施設の長寿命化等を図りながら、突発的な大規模修繕が経営を圧迫することのないよう、施設の維持管理に努める。</t>
    <phoneticPr fontId="4"/>
  </si>
  <si>
    <t>　直ちに施設の更新が必要という段階ではないが、中長期の更新需要見通しを検討しながら、財政収支見通しを踏まえた更新財源の確保を図り、健全経営を行っていく。</t>
    <phoneticPr fontId="4"/>
  </si>
  <si>
    <t>　令和2年度は、経常収支比率が100％を下回っており、単年度収支は赤字であった。また、累積欠損金比率もゼロとなっている。
　流動比率は100%を下回っており、建設改良に伴う企業債償還金が多いことが影響している。施設整備については終了しているが、今後、施設の老朽化に伴う更新等は必要となってくるため、企業債残高に注視した事業計画を立てる必要がある。
　企業債残高対事業規模比率は類似団体に比較すると低いが、施設更新等の際には上昇すると見込まれるため、適正な数値を維持できるよう努める必要がある。
　経費回収率は100%を下回っており、繰出金に依存せず経営できる体質への転換が必要である。
　施設利用率については、類似団体を下回っているため、さらなる加入率の促進に努める必要がある。</t>
    <rPh sb="20" eb="22">
      <t>シタマワ</t>
    </rPh>
    <rPh sb="33" eb="35">
      <t>アカジ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</si>
</sst>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A-4231-A37B-57B58897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A-4231-A37B-57B58897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45.38</c:v>
                </c:pt>
                <c:pt idx="4">
                  <c:v>45.38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D47-BBC3-E44039AF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7-4D47-BBC3-E44039AF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3-43FD-B7A8-8F7867515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3-43FD-B7A8-8F7867515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114.78</c:v>
                </c:pt>
                <c:pt idx="4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6-43AF-B0EF-FD44BE69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6-43AF-B0EF-FD44BE69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64.98</c:v>
                </c:pt>
                <c:pt idx="4">
                  <c:v>66.17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2-4B3F-B251-71B0AFD46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23.06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22-4B3F-B251-71B0AFD46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5-4682-AFD6-12272D771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5-4682-AFD6-12272D771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9-4C47-8EA3-59CF65491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193.99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9-4C47-8EA3-59CF65491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56.56</c:v>
                </c:pt>
                <c:pt idx="4">
                  <c:v>41.61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F-403F-BE83-1E547ABA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26.99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F-403F-BE83-1E547ABA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51.66</c:v>
                </c:pt>
                <c:pt idx="4">
                  <c:v>49.28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F-4346-B0DC-0823A29B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F-4346-B0DC-0823A29B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  <c:pt idx="4">
                  <c:v>72.44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0-4CF6-A6B8-A7100580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0-4CF6-A6B8-A7100580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316.18</c:v>
                </c:pt>
                <c:pt idx="4">
                  <c:v>325.47000000000003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4-47FE-B1ED-70B723E2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7FE-B1ED-70B723E2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" zoomScaleNormal="100" workbookViewId="0">
      <selection activeCell="BL14" sqref="BL14:BZ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飯南町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4725</v>
      </c>
      <c r="AM8" s="51"/>
      <c r="AN8" s="51"/>
      <c r="AO8" s="51"/>
      <c r="AP8" s="51"/>
      <c r="AQ8" s="51"/>
      <c r="AR8" s="51"/>
      <c r="AS8" s="51"/>
      <c r="AT8" s="46">
        <f>データ!T6</f>
        <v>242.88</v>
      </c>
      <c r="AU8" s="46"/>
      <c r="AV8" s="46"/>
      <c r="AW8" s="46"/>
      <c r="AX8" s="46"/>
      <c r="AY8" s="46"/>
      <c r="AZ8" s="46"/>
      <c r="BA8" s="46"/>
      <c r="BB8" s="46">
        <f>データ!U6</f>
        <v>19.45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84.33</v>
      </c>
      <c r="J10" s="46"/>
      <c r="K10" s="46"/>
      <c r="L10" s="46"/>
      <c r="M10" s="46"/>
      <c r="N10" s="46"/>
      <c r="O10" s="46"/>
      <c r="P10" s="46">
        <f>データ!P6</f>
        <v>3.31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4813</v>
      </c>
      <c r="AE10" s="51"/>
      <c r="AF10" s="51"/>
      <c r="AG10" s="51"/>
      <c r="AH10" s="51"/>
      <c r="AI10" s="51"/>
      <c r="AJ10" s="51"/>
      <c r="AK10" s="2"/>
      <c r="AL10" s="51">
        <f>データ!V6</f>
        <v>155</v>
      </c>
      <c r="AM10" s="51"/>
      <c r="AN10" s="51"/>
      <c r="AO10" s="51"/>
      <c r="AP10" s="51"/>
      <c r="AQ10" s="51"/>
      <c r="AR10" s="51"/>
      <c r="AS10" s="51"/>
      <c r="AT10" s="46">
        <f>データ!W6</f>
        <v>0.13</v>
      </c>
      <c r="AU10" s="46"/>
      <c r="AV10" s="46"/>
      <c r="AW10" s="46"/>
      <c r="AX10" s="46"/>
      <c r="AY10" s="46"/>
      <c r="AZ10" s="46"/>
      <c r="BA10" s="46"/>
      <c r="BB10" s="46">
        <f>データ!X6</f>
        <v>1192.31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V5y1NdTJWjV9q+O1Yv3kcauLow1rYUsKniiCIoguVTdc+jlQBCXN4cmLoAn1r+7us8T4x8uSywtJhE00EqW8MQ==" saltValue="aCUTzNKunyqQIDt61f9mM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323861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島根県　飯南町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84.33</v>
      </c>
      <c r="P6" s="34">
        <f t="shared" si="3"/>
        <v>3.31</v>
      </c>
      <c r="Q6" s="34">
        <f t="shared" si="3"/>
        <v>100</v>
      </c>
      <c r="R6" s="34">
        <f t="shared" si="3"/>
        <v>4813</v>
      </c>
      <c r="S6" s="34">
        <f t="shared" si="3"/>
        <v>4725</v>
      </c>
      <c r="T6" s="34">
        <f t="shared" si="3"/>
        <v>242.88</v>
      </c>
      <c r="U6" s="34">
        <f t="shared" si="3"/>
        <v>19.45</v>
      </c>
      <c r="V6" s="34">
        <f t="shared" si="3"/>
        <v>155</v>
      </c>
      <c r="W6" s="34">
        <f t="shared" si="3"/>
        <v>0.13</v>
      </c>
      <c r="X6" s="34">
        <f t="shared" si="3"/>
        <v>1192.31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114.78</v>
      </c>
      <c r="AC6" s="35">
        <f t="shared" si="4"/>
        <v>94.8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103.6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193.99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56.56</v>
      </c>
      <c r="AY6" s="35">
        <f t="shared" si="6"/>
        <v>41.61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26.99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51.66</v>
      </c>
      <c r="BJ6" s="35">
        <f t="shared" si="7"/>
        <v>49.28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75</v>
      </c>
      <c r="BU6" s="35">
        <f t="shared" si="8"/>
        <v>72.44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316.18</v>
      </c>
      <c r="CF6" s="35">
        <f t="shared" si="9"/>
        <v>325.47000000000003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45.38</v>
      </c>
      <c r="CQ6" s="35">
        <f t="shared" si="10"/>
        <v>45.38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100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64.98</v>
      </c>
      <c r="DM6" s="35">
        <f t="shared" si="12"/>
        <v>66.17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23.06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323861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84.33</v>
      </c>
      <c r="P7" s="38">
        <v>3.31</v>
      </c>
      <c r="Q7" s="38">
        <v>100</v>
      </c>
      <c r="R7" s="38">
        <v>4813</v>
      </c>
      <c r="S7" s="38">
        <v>4725</v>
      </c>
      <c r="T7" s="38">
        <v>242.88</v>
      </c>
      <c r="U7" s="38">
        <v>19.45</v>
      </c>
      <c r="V7" s="38">
        <v>155</v>
      </c>
      <c r="W7" s="38">
        <v>0.13</v>
      </c>
      <c r="X7" s="38">
        <v>1192.31</v>
      </c>
      <c r="Y7" s="38" t="s">
        <v>102</v>
      </c>
      <c r="Z7" s="38" t="s">
        <v>102</v>
      </c>
      <c r="AA7" s="38" t="s">
        <v>102</v>
      </c>
      <c r="AB7" s="38">
        <v>114.78</v>
      </c>
      <c r="AC7" s="38">
        <v>94.8</v>
      </c>
      <c r="AD7" s="38" t="s">
        <v>102</v>
      </c>
      <c r="AE7" s="38" t="s">
        <v>102</v>
      </c>
      <c r="AF7" s="38" t="s">
        <v>102</v>
      </c>
      <c r="AG7" s="38">
        <v>103.6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>
        <v>0</v>
      </c>
      <c r="AN7" s="38">
        <v>0</v>
      </c>
      <c r="AO7" s="38" t="s">
        <v>102</v>
      </c>
      <c r="AP7" s="38" t="s">
        <v>102</v>
      </c>
      <c r="AQ7" s="38" t="s">
        <v>102</v>
      </c>
      <c r="AR7" s="38">
        <v>193.99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>
        <v>56.56</v>
      </c>
      <c r="AY7" s="38">
        <v>41.61</v>
      </c>
      <c r="AZ7" s="38" t="s">
        <v>102</v>
      </c>
      <c r="BA7" s="38" t="s">
        <v>102</v>
      </c>
      <c r="BB7" s="38" t="s">
        <v>102</v>
      </c>
      <c r="BC7" s="38">
        <v>26.99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>
        <v>51.66</v>
      </c>
      <c r="BJ7" s="38">
        <v>49.28</v>
      </c>
      <c r="BK7" s="38" t="s">
        <v>102</v>
      </c>
      <c r="BL7" s="38" t="s">
        <v>102</v>
      </c>
      <c r="BM7" s="38" t="s">
        <v>102</v>
      </c>
      <c r="BN7" s="38">
        <v>826.83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>
        <v>75</v>
      </c>
      <c r="BU7" s="38">
        <v>72.44</v>
      </c>
      <c r="BV7" s="38" t="s">
        <v>102</v>
      </c>
      <c r="BW7" s="38" t="s">
        <v>102</v>
      </c>
      <c r="BX7" s="38" t="s">
        <v>102</v>
      </c>
      <c r="BY7" s="38">
        <v>57.31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>
        <v>316.18</v>
      </c>
      <c r="CF7" s="38">
        <v>325.47000000000003</v>
      </c>
      <c r="CG7" s="38" t="s">
        <v>102</v>
      </c>
      <c r="CH7" s="38" t="s">
        <v>102</v>
      </c>
      <c r="CI7" s="38" t="s">
        <v>102</v>
      </c>
      <c r="CJ7" s="38">
        <v>273.52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>
        <v>45.38</v>
      </c>
      <c r="CQ7" s="38">
        <v>45.38</v>
      </c>
      <c r="CR7" s="38" t="s">
        <v>102</v>
      </c>
      <c r="CS7" s="38" t="s">
        <v>102</v>
      </c>
      <c r="CT7" s="38" t="s">
        <v>102</v>
      </c>
      <c r="CU7" s="38">
        <v>50.14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>
        <v>100</v>
      </c>
      <c r="DB7" s="38">
        <v>100</v>
      </c>
      <c r="DC7" s="38" t="s">
        <v>102</v>
      </c>
      <c r="DD7" s="38" t="s">
        <v>102</v>
      </c>
      <c r="DE7" s="38" t="s">
        <v>102</v>
      </c>
      <c r="DF7" s="38">
        <v>84.98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>
        <v>64.98</v>
      </c>
      <c r="DM7" s="38">
        <v>66.17</v>
      </c>
      <c r="DN7" s="38" t="s">
        <v>102</v>
      </c>
      <c r="DO7" s="38" t="s">
        <v>102</v>
      </c>
      <c r="DP7" s="38" t="s">
        <v>102</v>
      </c>
      <c r="DQ7" s="38">
        <v>23.06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>
        <v>0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2022-02-20T06:27:21Z</cp:lastPrinted>
  <dcterms:created xsi:type="dcterms:W3CDTF">2021-12-03T07:34:03Z</dcterms:created>
  <dcterms:modified xsi:type="dcterms:W3CDTF">2022-02-20T06:27:23Z</dcterms:modified>
  <cp:category/>
</cp:coreProperties>
</file>