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3.ad.pref.shimane.jp\地域振興部\市町村課\03財政グループ\財政グループ共通\財政一般\公営企業一般\経営戦略\R3\220104経営比較分析表\04_市町村→県\09_奥出雲町\"/>
    </mc:Choice>
  </mc:AlternateContent>
  <workbookProtection workbookAlgorithmName="SHA-512" workbookHashValue="jmxrUH5nBm8xk8C0X1BrNuv9f9iF92Ihnt03b1yDLGRWwHhMltCqXgO2secyyx7beYvvhgQKfA3HPcApMx7SCQ==" workbookSaltValue="ZLT9RrpZyG0VChRhh758B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W10" i="4"/>
  <c r="B10" i="4"/>
  <c r="BB8" i="4"/>
  <c r="AL8" i="4"/>
  <c r="AD8" i="4"/>
  <c r="I8" i="4"/>
  <c r="B8" i="4"/>
</calcChain>
</file>

<file path=xl/sharedStrings.xml><?xml version="1.0" encoding="utf-8"?>
<sst xmlns="http://schemas.openxmlformats.org/spreadsheetml/2006/main" count="247" uniqueCount="120">
  <si>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</si>
  <si>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</si>
  <si>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</si>
  <si>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</si>
  <si>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</si>
  <si>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</si>
  <si>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</si>
  <si>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</si>
  <si>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</si>
  <si>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</si>
  <si>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</si>
  <si>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</si>
  <si>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</si>
  <si>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</si>
  <si>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</si>
  <si>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</si>
  <si>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</si>
  <si>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</si>
  <si>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</si>
  <si>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</si>
  <si>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</si>
  <si>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</si>
  <si>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</si>
  <si>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</si>
  <si>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</si>
  <si>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</si>
  <si>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</si>
  <si>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</si>
  <si>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</si>
  <si>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</si>
  <si>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</si>
  <si>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</si>
  <si>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</si>
  <si>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</si>
  <si>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</si>
  <si>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</si>
  <si>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</si>
  <si>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</si>
  <si>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</si>
  <si>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</si>
  <si>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</si>
  <si>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</si>
  <si>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</si>
  <si>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</si>
  <si>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</si>
  <si>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</si>
  <si>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</si>
  <si>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</si>
  <si>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</si>
  <si>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</si>
  <si>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</si>
  <si>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</si>
  <si>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</si>
  <si>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</si>
  <si>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</si>
  <si>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</si>
  <si>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</si>
  <si>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</si>
  <si>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</si>
  <si>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</si>
  <si>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</si>
  <si>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</si>
  <si>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</si>
  <si>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</si>
  <si>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</si>
  <si>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</si>
  <si>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</si>
  <si>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</si>
  <si>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</si>
  <si>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</si>
  <si>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</si>
  <si>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</si>
  <si>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</si>
  <si>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</si>
  <si>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</si>
  <si>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</si>
  <si>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</si>
  <si>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</si>
  <si>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</si>
  <si>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</si>
  <si>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</si>
  <si>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</si>
  <si>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</si>
  <si>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</si>
  <si>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</si>
  <si>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</si>
  <si>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</si>
  <si>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</si>
  <si>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</si>
  <si>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</si>
  <si>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</si>
  <si>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</si>
  <si>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</si>
  <si>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</si>
  <si>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</si>
  <si>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</si>
  <si>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</si>
  <si>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</si>
  <si>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奥出雲町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</si>
  <si>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</si>
  <si>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</si>
  <si>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</si>
  <si>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</si>
  <si>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</si>
  <si>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</si>
  <si>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</si>
  <si>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</si>
  <si>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</si>
  <si>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</si>
  <si>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</si>
  <si>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</si>
  <si>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</si>
  <si>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</si>
  <si>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</si>
  <si>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</si>
  <si>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</si>
  <si>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</si>
  <si>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rPr>
        <sz val="10"/>
        <rFont val="ＭＳ ゴシック"/>
        <family val="3"/>
        <charset val="128"/>
      </rPr>
      <t>①経営の健全性について</t>
    </r>
    <r>
      <rPr>
        <sz val="10"/>
        <rFont val="ＭＳ Ｐゴシック"/>
        <family val="3"/>
        <charset val="128"/>
      </rPr>
      <t xml:space="preserve">
　収益的収支比率は、90％以上で推移しており、比較的健全であると言える。
　一方で企業債残高対事業規模比率については、H29で大幅に縮小されたが、これは一般会計負担額の見直しによるものであり、一般会計に依存していることには変わりない。
　今後も引き続き浄化槽の設置にともなう企業債の新規借入、及び維持管理費の増加等が見込まれることから経営を取り巻く環境は厳しい状況にあると考えられ、更なる経営の効率化が必要である。
　また、経費回収率については、ほぼ横ばいの状態が続いてきたが、H30年度以降は高度処理費への計上が増えたため、100％以上となっている。引き続き、下水道料金の見直しと維持管理費の抑制に努める必要がある。
</t>
    </r>
    <r>
      <rPr>
        <sz val="10"/>
        <rFont val="ＭＳ ゴシック"/>
        <family val="3"/>
        <charset val="128"/>
      </rPr>
      <t>②経営の効率性について</t>
    </r>
    <r>
      <rPr>
        <sz val="10"/>
        <rFont val="ＭＳ Ｐゴシック"/>
        <family val="3"/>
        <charset val="128"/>
      </rPr>
      <t xml:space="preserve">
　水洗化率についてはほぼ100％に近い数値であり、処理区域内においての汚水処理は比較的適切に行われていると言える。一方、施設利用率については、類似団体の平均値よりも下回っているうえに減少傾向にあり、今後も減少傾向が見込まれるため、経営の効率化を図る必要がある。
　また、汚水処理原価についてはH30年度以降高度処理費への計上により類似団体の平均値よりも大きく下回っており、この傾向を維持して必要がある。
　引き続き収益的収支比率及び経費回収率の向上を目指し、起債残高の抑制など費用の効率化を図る必要がある。</t>
    </r>
    <rPh sb="25" eb="27">
      <t>イジョウ</t>
    </rPh>
    <rPh sb="28" eb="30">
      <t>スイイ</t>
    </rPh>
    <rPh sb="75" eb="77">
      <t>オオハバ</t>
    </rPh>
    <rPh sb="78" eb="80">
      <t>シュクショウ</t>
    </rPh>
    <rPh sb="88" eb="90">
      <t>イッパン</t>
    </rPh>
    <rPh sb="90" eb="92">
      <t>カイケイ</t>
    </rPh>
    <rPh sb="92" eb="94">
      <t>フタン</t>
    </rPh>
    <rPh sb="94" eb="95">
      <t>ガク</t>
    </rPh>
    <rPh sb="96" eb="98">
      <t>ミナオ</t>
    </rPh>
    <rPh sb="108" eb="110">
      <t>イッパン</t>
    </rPh>
    <rPh sb="110" eb="112">
      <t>カイケイ</t>
    </rPh>
    <rPh sb="113" eb="115">
      <t>イゾン</t>
    </rPh>
    <rPh sb="123" eb="124">
      <t>カ</t>
    </rPh>
    <rPh sb="134" eb="135">
      <t>ヒ</t>
    </rPh>
    <rPh sb="136" eb="137">
      <t>ツヅ</t>
    </rPh>
    <rPh sb="149" eb="151">
      <t>キギョウ</t>
    </rPh>
    <rPh sb="151" eb="152">
      <t>サイ</t>
    </rPh>
    <rPh sb="153" eb="155">
      <t>シンキ</t>
    </rPh>
    <rPh sb="155" eb="157">
      <t>カリイレ</t>
    </rPh>
    <rPh sb="237" eb="238">
      <t>ヨコ</t>
    </rPh>
    <rPh sb="241" eb="243">
      <t>ジョウタイ</t>
    </rPh>
    <rPh sb="244" eb="245">
      <t>ツヅ</t>
    </rPh>
    <rPh sb="254" eb="255">
      <t>ネン</t>
    </rPh>
    <rPh sb="255" eb="256">
      <t>ド</t>
    </rPh>
    <rPh sb="256" eb="258">
      <t>イコウ</t>
    </rPh>
    <rPh sb="288" eb="289">
      <t>ヒ</t>
    </rPh>
    <rPh sb="290" eb="291">
      <t>ツヅ</t>
    </rPh>
    <rPh sb="293" eb="296">
      <t>ゲスイドウ</t>
    </rPh>
    <rPh sb="296" eb="298">
      <t>リョウキン</t>
    </rPh>
    <rPh sb="299" eb="301">
      <t>ミナオ</t>
    </rPh>
    <rPh sb="303" eb="305">
      <t>イジ</t>
    </rPh>
    <rPh sb="305" eb="307">
      <t>カンリ</t>
    </rPh>
    <rPh sb="307" eb="308">
      <t>ヒ</t>
    </rPh>
    <rPh sb="309" eb="311">
      <t>ヨクセイ</t>
    </rPh>
    <rPh sb="312" eb="313">
      <t>ツト</t>
    </rPh>
    <rPh sb="315" eb="317">
      <t>ヒツヨウ</t>
    </rPh>
    <rPh sb="426" eb="428">
      <t>ゲンショウ</t>
    </rPh>
    <rPh sb="434" eb="436">
      <t>コンゴ</t>
    </rPh>
    <rPh sb="437" eb="439">
      <t>ゲンショウ</t>
    </rPh>
    <rPh sb="439" eb="441">
      <t>ケイコウ</t>
    </rPh>
    <rPh sb="442" eb="444">
      <t>ミコ</t>
    </rPh>
    <rPh sb="450" eb="452">
      <t>ケイエイ</t>
    </rPh>
    <rPh sb="453" eb="456">
      <t>コウリツカ</t>
    </rPh>
    <rPh sb="457" eb="458">
      <t>ハカ</t>
    </rPh>
    <rPh sb="459" eb="461">
      <t>ヒツヨウ</t>
    </rPh>
    <rPh sb="484" eb="486">
      <t>ネンド</t>
    </rPh>
    <rPh sb="486" eb="488">
      <t>イコウ</t>
    </rPh>
    <rPh sb="488" eb="490">
      <t>コウド</t>
    </rPh>
    <rPh sb="490" eb="492">
      <t>ショリ</t>
    </rPh>
    <rPh sb="492" eb="493">
      <t>ヒ</t>
    </rPh>
    <rPh sb="495" eb="497">
      <t>ケイジョウ</t>
    </rPh>
    <rPh sb="511" eb="512">
      <t>オオ</t>
    </rPh>
    <rPh sb="523" eb="525">
      <t>ケイコウ</t>
    </rPh>
    <rPh sb="526" eb="528">
      <t>イジ</t>
    </rPh>
    <rPh sb="530" eb="532">
      <t>ヒツヨウ</t>
    </rPh>
    <rPh sb="538" eb="539">
      <t>ヒ</t>
    </rPh>
    <rPh sb="540" eb="541">
      <t>ツヅ</t>
    </rPh>
    <phoneticPr fontId="4"/>
  </si>
  <si>
    <t>　本町の合併処理浄化槽事業は平成15年度から供用を開始しており、施設は比較的新しく老朽化の域には達していない。しかしながら、個人で設置し町が譲り受けた浄化槽については、平成15年度以前の浄化槽もあることから、今後は老朽化に向けて計画的な対策を講じる必要がある。</t>
    <phoneticPr fontId="4"/>
  </si>
  <si>
    <t>　引き続き、浄化槽設置基数の増加に伴う経常経費の増加が見込まれることから、経営を取り巻く環境は年々厳しい状況になっていくことが予想される。そのため、費用の見直しなどによる経営の効率化を図るとともに、水洗化率を向上させることによる収益の増に努め、経営の健全化を図ることが急務である。
　またその一方で、下水道料金については、R2年4月に料金改定を実施。今後も引き続き将来の経営状況についての予測を立てることで、適正な料金の設定を検討していくことが重要である。</t>
    <rPh sb="1" eb="2">
      <t>ヒ</t>
    </rPh>
    <rPh sb="3" eb="4">
      <t>ツヅ</t>
    </rPh>
    <rPh sb="163" eb="164">
      <t>ネン</t>
    </rPh>
    <rPh sb="165" eb="166">
      <t>ガツ</t>
    </rPh>
    <rPh sb="167" eb="171">
      <t>リョウキンカイテイ</t>
    </rPh>
    <rPh sb="172" eb="174">
      <t>ジッシ</t>
    </rPh>
    <rPh sb="175" eb="177">
      <t>コンゴ</t>
    </rPh>
    <rPh sb="178" eb="179">
      <t>ヒ</t>
    </rPh>
    <rPh sb="180" eb="181">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</si>
</sst>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Ｐゴシック"/>
      <family val="3"/>
      <charset val="128"/>
    </font>
    <font>
      <sz val="10"/>
      <name val="ＭＳ ゴシック"/>
      <family val="3"/>
      <charset val="128"/>
    </font>
    <font>
      <sz val="11"/>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BC-4645-97E1-84782C3E71C6}"/>
            </c:ext>
          </c:extLst>
        </c:ser>
        <c:dLbls>
          <c:showLegendKey val="0"/>
          <c:showVal val="0"/>
          <c:showCatName val="0"/>
          <c:showSerName val="0"/>
          <c:showPercent val="0"/>
          <c:showBubbleSize val="0"/>
        </c:dLbls>
        <c:gapWidth val="150"/>
        <c:axId val="191825408"/>
        <c:axId val="19182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BBC-4645-97E1-84782C3E71C6}"/>
            </c:ext>
          </c:extLst>
        </c:ser>
        <c:dLbls>
          <c:showLegendKey val="0"/>
          <c:showVal val="0"/>
          <c:showCatName val="0"/>
          <c:showSerName val="0"/>
          <c:showPercent val="0"/>
          <c:showBubbleSize val="0"/>
        </c:dLbls>
        <c:marker val="1"/>
        <c:smooth val="0"/>
        <c:axId val="191825408"/>
        <c:axId val="191827328"/>
      </c:lineChart>
      <c:dateAx>
        <c:axId val="191825408"/>
        <c:scaling>
          <c:orientation val="minMax"/>
        </c:scaling>
        <c:delete val="1"/>
        <c:axPos val="b"/>
        <c:numFmt formatCode="&quot;H&quot;yy" sourceLinked="1"/>
        <c:majorTickMark val="none"/>
        <c:minorTickMark val="none"/>
        <c:tickLblPos val="none"/>
        <c:crossAx val="191827328"/>
        <c:crosses val="autoZero"/>
        <c:auto val="1"/>
        <c:lblOffset val="100"/>
        <c:baseTimeUnit val="years"/>
      </c:dateAx>
      <c:valAx>
        <c:axId val="19182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82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39.729999999999997</c:v>
                </c:pt>
                <c:pt idx="1">
                  <c:v>41.11</c:v>
                </c:pt>
                <c:pt idx="2">
                  <c:v>41.23</c:v>
                </c:pt>
                <c:pt idx="3">
                  <c:v>40.799999999999997</c:v>
                </c:pt>
                <c:pt idx="4">
                  <c:v>38.619999999999997</c:v>
                </c:pt>
              </c:numCache>
            </c:numRef>
          </c:val>
          <c:extLst>
            <c:ext xmlns:c16="http://schemas.microsoft.com/office/drawing/2014/chart" uri="{C3380CC4-5D6E-409C-BE32-E72D297353CC}">
              <c16:uniqueId val="{00000000-BD9D-4C40-AFA8-937CD3A2B347}"/>
            </c:ext>
          </c:extLst>
        </c:ser>
        <c:dLbls>
          <c:showLegendKey val="0"/>
          <c:showVal val="0"/>
          <c:showCatName val="0"/>
          <c:showSerName val="0"/>
          <c:showPercent val="0"/>
          <c:showBubbleSize val="0"/>
        </c:dLbls>
        <c:gapWidth val="150"/>
        <c:axId val="192656896"/>
        <c:axId val="19265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59.94</c:v>
                </c:pt>
                <c:pt idx="3">
                  <c:v>59.64</c:v>
                </c:pt>
                <c:pt idx="4">
                  <c:v>58.19</c:v>
                </c:pt>
              </c:numCache>
            </c:numRef>
          </c:val>
          <c:smooth val="0"/>
          <c:extLst>
            <c:ext xmlns:c16="http://schemas.microsoft.com/office/drawing/2014/chart" uri="{C3380CC4-5D6E-409C-BE32-E72D297353CC}">
              <c16:uniqueId val="{00000001-BD9D-4C40-AFA8-937CD3A2B347}"/>
            </c:ext>
          </c:extLst>
        </c:ser>
        <c:dLbls>
          <c:showLegendKey val="0"/>
          <c:showVal val="0"/>
          <c:showCatName val="0"/>
          <c:showSerName val="0"/>
          <c:showPercent val="0"/>
          <c:showBubbleSize val="0"/>
        </c:dLbls>
        <c:marker val="1"/>
        <c:smooth val="0"/>
        <c:axId val="192656896"/>
        <c:axId val="192658816"/>
      </c:lineChart>
      <c:dateAx>
        <c:axId val="192656896"/>
        <c:scaling>
          <c:orientation val="minMax"/>
        </c:scaling>
        <c:delete val="1"/>
        <c:axPos val="b"/>
        <c:numFmt formatCode="&quot;H&quot;yy" sourceLinked="1"/>
        <c:majorTickMark val="none"/>
        <c:minorTickMark val="none"/>
        <c:tickLblPos val="none"/>
        <c:crossAx val="192658816"/>
        <c:crosses val="autoZero"/>
        <c:auto val="1"/>
        <c:lblOffset val="100"/>
        <c:baseTimeUnit val="years"/>
      </c:dateAx>
      <c:valAx>
        <c:axId val="19265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6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96.95</c:v>
                </c:pt>
                <c:pt idx="1">
                  <c:v>97.47</c:v>
                </c:pt>
                <c:pt idx="2">
                  <c:v>97.74</c:v>
                </c:pt>
                <c:pt idx="3">
                  <c:v>97.94</c:v>
                </c:pt>
                <c:pt idx="4">
                  <c:v>97.48</c:v>
                </c:pt>
              </c:numCache>
            </c:numRef>
          </c:val>
          <c:extLst>
            <c:ext xmlns:c16="http://schemas.microsoft.com/office/drawing/2014/chart" uri="{C3380CC4-5D6E-409C-BE32-E72D297353CC}">
              <c16:uniqueId val="{00000000-2C04-4CF9-87D6-B3862E0E847B}"/>
            </c:ext>
          </c:extLst>
        </c:ser>
        <c:dLbls>
          <c:showLegendKey val="0"/>
          <c:showVal val="0"/>
          <c:showCatName val="0"/>
          <c:showSerName val="0"/>
          <c:showPercent val="0"/>
          <c:showBubbleSize val="0"/>
        </c:dLbls>
        <c:gapWidth val="150"/>
        <c:axId val="192714624"/>
        <c:axId val="19271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89.66</c:v>
                </c:pt>
                <c:pt idx="3">
                  <c:v>90.63</c:v>
                </c:pt>
                <c:pt idx="4">
                  <c:v>87.8</c:v>
                </c:pt>
              </c:numCache>
            </c:numRef>
          </c:val>
          <c:smooth val="0"/>
          <c:extLst>
            <c:ext xmlns:c16="http://schemas.microsoft.com/office/drawing/2014/chart" uri="{C3380CC4-5D6E-409C-BE32-E72D297353CC}">
              <c16:uniqueId val="{00000001-2C04-4CF9-87D6-B3862E0E847B}"/>
            </c:ext>
          </c:extLst>
        </c:ser>
        <c:dLbls>
          <c:showLegendKey val="0"/>
          <c:showVal val="0"/>
          <c:showCatName val="0"/>
          <c:showSerName val="0"/>
          <c:showPercent val="0"/>
          <c:showBubbleSize val="0"/>
        </c:dLbls>
        <c:marker val="1"/>
        <c:smooth val="0"/>
        <c:axId val="192714624"/>
        <c:axId val="192716800"/>
      </c:lineChart>
      <c:dateAx>
        <c:axId val="192714624"/>
        <c:scaling>
          <c:orientation val="minMax"/>
        </c:scaling>
        <c:delete val="1"/>
        <c:axPos val="b"/>
        <c:numFmt formatCode="&quot;H&quot;yy" sourceLinked="1"/>
        <c:majorTickMark val="none"/>
        <c:minorTickMark val="none"/>
        <c:tickLblPos val="none"/>
        <c:crossAx val="192716800"/>
        <c:crosses val="autoZero"/>
        <c:auto val="1"/>
        <c:lblOffset val="100"/>
        <c:baseTimeUnit val="years"/>
      </c:dateAx>
      <c:valAx>
        <c:axId val="19271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71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92.49</c:v>
                </c:pt>
                <c:pt idx="1">
                  <c:v>98.11</c:v>
                </c:pt>
                <c:pt idx="2">
                  <c:v>102.19</c:v>
                </c:pt>
                <c:pt idx="3">
                  <c:v>100.43</c:v>
                </c:pt>
                <c:pt idx="4">
                  <c:v>100.83</c:v>
                </c:pt>
              </c:numCache>
            </c:numRef>
          </c:val>
          <c:extLst>
            <c:ext xmlns:c16="http://schemas.microsoft.com/office/drawing/2014/chart" uri="{C3380CC4-5D6E-409C-BE32-E72D297353CC}">
              <c16:uniqueId val="{00000000-0E95-40AC-BA1E-8F9C9427B0FF}"/>
            </c:ext>
          </c:extLst>
        </c:ser>
        <c:dLbls>
          <c:showLegendKey val="0"/>
          <c:showVal val="0"/>
          <c:showCatName val="0"/>
          <c:showSerName val="0"/>
          <c:showPercent val="0"/>
          <c:showBubbleSize val="0"/>
        </c:dLbls>
        <c:gapWidth val="150"/>
        <c:axId val="191870848"/>
        <c:axId val="19188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95-40AC-BA1E-8F9C9427B0FF}"/>
            </c:ext>
          </c:extLst>
        </c:ser>
        <c:dLbls>
          <c:showLegendKey val="0"/>
          <c:showVal val="0"/>
          <c:showCatName val="0"/>
          <c:showSerName val="0"/>
          <c:showPercent val="0"/>
          <c:showBubbleSize val="0"/>
        </c:dLbls>
        <c:marker val="1"/>
        <c:smooth val="0"/>
        <c:axId val="191870848"/>
        <c:axId val="191881216"/>
      </c:lineChart>
      <c:dateAx>
        <c:axId val="191870848"/>
        <c:scaling>
          <c:orientation val="minMax"/>
        </c:scaling>
        <c:delete val="1"/>
        <c:axPos val="b"/>
        <c:numFmt formatCode="&quot;H&quot;yy" sourceLinked="1"/>
        <c:majorTickMark val="none"/>
        <c:minorTickMark val="none"/>
        <c:tickLblPos val="none"/>
        <c:crossAx val="191881216"/>
        <c:crosses val="autoZero"/>
        <c:auto val="1"/>
        <c:lblOffset val="100"/>
        <c:baseTimeUnit val="years"/>
      </c:dateAx>
      <c:valAx>
        <c:axId val="19188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87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17-4EE9-A7E7-CD97BDFB20FA}"/>
            </c:ext>
          </c:extLst>
        </c:ser>
        <c:dLbls>
          <c:showLegendKey val="0"/>
          <c:showVal val="0"/>
          <c:showCatName val="0"/>
          <c:showSerName val="0"/>
          <c:showPercent val="0"/>
          <c:showBubbleSize val="0"/>
        </c:dLbls>
        <c:gapWidth val="150"/>
        <c:axId val="192313600"/>
        <c:axId val="19231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17-4EE9-A7E7-CD97BDFB20FA}"/>
            </c:ext>
          </c:extLst>
        </c:ser>
        <c:dLbls>
          <c:showLegendKey val="0"/>
          <c:showVal val="0"/>
          <c:showCatName val="0"/>
          <c:showSerName val="0"/>
          <c:showPercent val="0"/>
          <c:showBubbleSize val="0"/>
        </c:dLbls>
        <c:marker val="1"/>
        <c:smooth val="0"/>
        <c:axId val="192313600"/>
        <c:axId val="192315776"/>
      </c:lineChart>
      <c:dateAx>
        <c:axId val="192313600"/>
        <c:scaling>
          <c:orientation val="minMax"/>
        </c:scaling>
        <c:delete val="1"/>
        <c:axPos val="b"/>
        <c:numFmt formatCode="&quot;H&quot;yy" sourceLinked="1"/>
        <c:majorTickMark val="none"/>
        <c:minorTickMark val="none"/>
        <c:tickLblPos val="none"/>
        <c:crossAx val="192315776"/>
        <c:crosses val="autoZero"/>
        <c:auto val="1"/>
        <c:lblOffset val="100"/>
        <c:baseTimeUnit val="years"/>
      </c:dateAx>
      <c:valAx>
        <c:axId val="19231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31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65-41C7-A842-37E04BBB34F6}"/>
            </c:ext>
          </c:extLst>
        </c:ser>
        <c:dLbls>
          <c:showLegendKey val="0"/>
          <c:showVal val="0"/>
          <c:showCatName val="0"/>
          <c:showSerName val="0"/>
          <c:showPercent val="0"/>
          <c:showBubbleSize val="0"/>
        </c:dLbls>
        <c:gapWidth val="150"/>
        <c:axId val="192416384"/>
        <c:axId val="19242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65-41C7-A842-37E04BBB34F6}"/>
            </c:ext>
          </c:extLst>
        </c:ser>
        <c:dLbls>
          <c:showLegendKey val="0"/>
          <c:showVal val="0"/>
          <c:showCatName val="0"/>
          <c:showSerName val="0"/>
          <c:showPercent val="0"/>
          <c:showBubbleSize val="0"/>
        </c:dLbls>
        <c:marker val="1"/>
        <c:smooth val="0"/>
        <c:axId val="192416384"/>
        <c:axId val="192426752"/>
      </c:lineChart>
      <c:dateAx>
        <c:axId val="192416384"/>
        <c:scaling>
          <c:orientation val="minMax"/>
        </c:scaling>
        <c:delete val="1"/>
        <c:axPos val="b"/>
        <c:numFmt formatCode="&quot;H&quot;yy" sourceLinked="1"/>
        <c:majorTickMark val="none"/>
        <c:minorTickMark val="none"/>
        <c:tickLblPos val="none"/>
        <c:crossAx val="192426752"/>
        <c:crosses val="autoZero"/>
        <c:auto val="1"/>
        <c:lblOffset val="100"/>
        <c:baseTimeUnit val="years"/>
      </c:dateAx>
      <c:valAx>
        <c:axId val="19242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41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85-48E1-BB49-2B5BFFF9ABC3}"/>
            </c:ext>
          </c:extLst>
        </c:ser>
        <c:dLbls>
          <c:showLegendKey val="0"/>
          <c:showVal val="0"/>
          <c:showCatName val="0"/>
          <c:showSerName val="0"/>
          <c:showPercent val="0"/>
          <c:showBubbleSize val="0"/>
        </c:dLbls>
        <c:gapWidth val="150"/>
        <c:axId val="192468480"/>
        <c:axId val="19247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85-48E1-BB49-2B5BFFF9ABC3}"/>
            </c:ext>
          </c:extLst>
        </c:ser>
        <c:dLbls>
          <c:showLegendKey val="0"/>
          <c:showVal val="0"/>
          <c:showCatName val="0"/>
          <c:showSerName val="0"/>
          <c:showPercent val="0"/>
          <c:showBubbleSize val="0"/>
        </c:dLbls>
        <c:marker val="1"/>
        <c:smooth val="0"/>
        <c:axId val="192468480"/>
        <c:axId val="192470400"/>
      </c:lineChart>
      <c:dateAx>
        <c:axId val="192468480"/>
        <c:scaling>
          <c:orientation val="minMax"/>
        </c:scaling>
        <c:delete val="1"/>
        <c:axPos val="b"/>
        <c:numFmt formatCode="&quot;H&quot;yy" sourceLinked="1"/>
        <c:majorTickMark val="none"/>
        <c:minorTickMark val="none"/>
        <c:tickLblPos val="none"/>
        <c:crossAx val="192470400"/>
        <c:crosses val="autoZero"/>
        <c:auto val="1"/>
        <c:lblOffset val="100"/>
        <c:baseTimeUnit val="years"/>
      </c:dateAx>
      <c:valAx>
        <c:axId val="19247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46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4D-496E-8C6F-34ED13707016}"/>
            </c:ext>
          </c:extLst>
        </c:ser>
        <c:dLbls>
          <c:showLegendKey val="0"/>
          <c:showVal val="0"/>
          <c:showCatName val="0"/>
          <c:showSerName val="0"/>
          <c:showPercent val="0"/>
          <c:showBubbleSize val="0"/>
        </c:dLbls>
        <c:gapWidth val="150"/>
        <c:axId val="192509824"/>
        <c:axId val="19252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4D-496E-8C6F-34ED13707016}"/>
            </c:ext>
          </c:extLst>
        </c:ser>
        <c:dLbls>
          <c:showLegendKey val="0"/>
          <c:showVal val="0"/>
          <c:showCatName val="0"/>
          <c:showSerName val="0"/>
          <c:showPercent val="0"/>
          <c:showBubbleSize val="0"/>
        </c:dLbls>
        <c:marker val="1"/>
        <c:smooth val="0"/>
        <c:axId val="192509824"/>
        <c:axId val="192520192"/>
      </c:lineChart>
      <c:dateAx>
        <c:axId val="192509824"/>
        <c:scaling>
          <c:orientation val="minMax"/>
        </c:scaling>
        <c:delete val="1"/>
        <c:axPos val="b"/>
        <c:numFmt formatCode="&quot;H&quot;yy" sourceLinked="1"/>
        <c:majorTickMark val="none"/>
        <c:minorTickMark val="none"/>
        <c:tickLblPos val="none"/>
        <c:crossAx val="192520192"/>
        <c:crosses val="autoZero"/>
        <c:auto val="1"/>
        <c:lblOffset val="100"/>
        <c:baseTimeUnit val="years"/>
      </c:dateAx>
      <c:valAx>
        <c:axId val="19252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50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652.01</c:v>
                </c:pt>
                <c:pt idx="1">
                  <c:v>60.12</c:v>
                </c:pt>
                <c:pt idx="2">
                  <c:v>483.25</c:v>
                </c:pt>
                <c:pt idx="3">
                  <c:v>464.31</c:v>
                </c:pt>
                <c:pt idx="4">
                  <c:v>429.2</c:v>
                </c:pt>
              </c:numCache>
            </c:numRef>
          </c:val>
          <c:extLst>
            <c:ext xmlns:c16="http://schemas.microsoft.com/office/drawing/2014/chart" uri="{C3380CC4-5D6E-409C-BE32-E72D297353CC}">
              <c16:uniqueId val="{00000000-5EF5-4F60-B8B3-5A6A02065F03}"/>
            </c:ext>
          </c:extLst>
        </c:ser>
        <c:dLbls>
          <c:showLegendKey val="0"/>
          <c:showVal val="0"/>
          <c:showCatName val="0"/>
          <c:showSerName val="0"/>
          <c:showPercent val="0"/>
          <c:showBubbleSize val="0"/>
        </c:dLbls>
        <c:gapWidth val="150"/>
        <c:axId val="192819584"/>
        <c:axId val="19282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296.89</c:v>
                </c:pt>
                <c:pt idx="3">
                  <c:v>270.57</c:v>
                </c:pt>
                <c:pt idx="4">
                  <c:v>294.27</c:v>
                </c:pt>
              </c:numCache>
            </c:numRef>
          </c:val>
          <c:smooth val="0"/>
          <c:extLst>
            <c:ext xmlns:c16="http://schemas.microsoft.com/office/drawing/2014/chart" uri="{C3380CC4-5D6E-409C-BE32-E72D297353CC}">
              <c16:uniqueId val="{00000001-5EF5-4F60-B8B3-5A6A02065F03}"/>
            </c:ext>
          </c:extLst>
        </c:ser>
        <c:dLbls>
          <c:showLegendKey val="0"/>
          <c:showVal val="0"/>
          <c:showCatName val="0"/>
          <c:showSerName val="0"/>
          <c:showPercent val="0"/>
          <c:showBubbleSize val="0"/>
        </c:dLbls>
        <c:marker val="1"/>
        <c:smooth val="0"/>
        <c:axId val="192819584"/>
        <c:axId val="192821504"/>
      </c:lineChart>
      <c:dateAx>
        <c:axId val="192819584"/>
        <c:scaling>
          <c:orientation val="minMax"/>
        </c:scaling>
        <c:delete val="1"/>
        <c:axPos val="b"/>
        <c:numFmt formatCode="&quot;H&quot;yy" sourceLinked="1"/>
        <c:majorTickMark val="none"/>
        <c:minorTickMark val="none"/>
        <c:tickLblPos val="none"/>
        <c:crossAx val="192821504"/>
        <c:crosses val="autoZero"/>
        <c:auto val="1"/>
        <c:lblOffset val="100"/>
        <c:baseTimeUnit val="years"/>
      </c:dateAx>
      <c:valAx>
        <c:axId val="19282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81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55.64</c:v>
                </c:pt>
                <c:pt idx="1">
                  <c:v>62.27</c:v>
                </c:pt>
                <c:pt idx="2">
                  <c:v>178.64</c:v>
                </c:pt>
                <c:pt idx="3">
                  <c:v>177.26</c:v>
                </c:pt>
                <c:pt idx="4">
                  <c:v>148.33000000000001</c:v>
                </c:pt>
              </c:numCache>
            </c:numRef>
          </c:val>
          <c:extLst>
            <c:ext xmlns:c16="http://schemas.microsoft.com/office/drawing/2014/chart" uri="{C3380CC4-5D6E-409C-BE32-E72D297353CC}">
              <c16:uniqueId val="{00000000-CB07-493C-9D99-B95B0704E30E}"/>
            </c:ext>
          </c:extLst>
        </c:ser>
        <c:dLbls>
          <c:showLegendKey val="0"/>
          <c:showVal val="0"/>
          <c:showCatName val="0"/>
          <c:showSerName val="0"/>
          <c:showPercent val="0"/>
          <c:showBubbleSize val="0"/>
        </c:dLbls>
        <c:gapWidth val="150"/>
        <c:axId val="192852736"/>
        <c:axId val="192854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63.06</c:v>
                </c:pt>
                <c:pt idx="3">
                  <c:v>62.5</c:v>
                </c:pt>
                <c:pt idx="4">
                  <c:v>60.59</c:v>
                </c:pt>
              </c:numCache>
            </c:numRef>
          </c:val>
          <c:smooth val="0"/>
          <c:extLst>
            <c:ext xmlns:c16="http://schemas.microsoft.com/office/drawing/2014/chart" uri="{C3380CC4-5D6E-409C-BE32-E72D297353CC}">
              <c16:uniqueId val="{00000001-CB07-493C-9D99-B95B0704E30E}"/>
            </c:ext>
          </c:extLst>
        </c:ser>
        <c:dLbls>
          <c:showLegendKey val="0"/>
          <c:showVal val="0"/>
          <c:showCatName val="0"/>
          <c:showSerName val="0"/>
          <c:showPercent val="0"/>
          <c:showBubbleSize val="0"/>
        </c:dLbls>
        <c:marker val="1"/>
        <c:smooth val="0"/>
        <c:axId val="192852736"/>
        <c:axId val="192854656"/>
      </c:lineChart>
      <c:dateAx>
        <c:axId val="192852736"/>
        <c:scaling>
          <c:orientation val="minMax"/>
        </c:scaling>
        <c:delete val="1"/>
        <c:axPos val="b"/>
        <c:numFmt formatCode="&quot;H&quot;yy" sourceLinked="1"/>
        <c:majorTickMark val="none"/>
        <c:minorTickMark val="none"/>
        <c:tickLblPos val="none"/>
        <c:crossAx val="192854656"/>
        <c:crosses val="autoZero"/>
        <c:auto val="1"/>
        <c:lblOffset val="100"/>
        <c:baseTimeUnit val="years"/>
      </c:dateAx>
      <c:valAx>
        <c:axId val="19285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85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355.7</c:v>
                </c:pt>
                <c:pt idx="1">
                  <c:v>314.45</c:v>
                </c:pt>
                <c:pt idx="2">
                  <c:v>108.41</c:v>
                </c:pt>
                <c:pt idx="3">
                  <c:v>111.81</c:v>
                </c:pt>
                <c:pt idx="4">
                  <c:v>140.29</c:v>
                </c:pt>
              </c:numCache>
            </c:numRef>
          </c:val>
          <c:extLst>
            <c:ext xmlns:c16="http://schemas.microsoft.com/office/drawing/2014/chart" uri="{C3380CC4-5D6E-409C-BE32-E72D297353CC}">
              <c16:uniqueId val="{00000000-D0DB-42D7-B7F1-975D226A1FD1}"/>
            </c:ext>
          </c:extLst>
        </c:ser>
        <c:dLbls>
          <c:showLegendKey val="0"/>
          <c:showVal val="0"/>
          <c:showCatName val="0"/>
          <c:showSerName val="0"/>
          <c:showPercent val="0"/>
          <c:showBubbleSize val="0"/>
        </c:dLbls>
        <c:gapWidth val="150"/>
        <c:axId val="192631936"/>
        <c:axId val="19263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264.77</c:v>
                </c:pt>
                <c:pt idx="3">
                  <c:v>269.33</c:v>
                </c:pt>
                <c:pt idx="4">
                  <c:v>280.23</c:v>
                </c:pt>
              </c:numCache>
            </c:numRef>
          </c:val>
          <c:smooth val="0"/>
          <c:extLst>
            <c:ext xmlns:c16="http://schemas.microsoft.com/office/drawing/2014/chart" uri="{C3380CC4-5D6E-409C-BE32-E72D297353CC}">
              <c16:uniqueId val="{00000001-D0DB-42D7-B7F1-975D226A1FD1}"/>
            </c:ext>
          </c:extLst>
        </c:ser>
        <c:dLbls>
          <c:showLegendKey val="0"/>
          <c:showVal val="0"/>
          <c:showCatName val="0"/>
          <c:showSerName val="0"/>
          <c:showPercent val="0"/>
          <c:showBubbleSize val="0"/>
        </c:dLbls>
        <c:marker val="1"/>
        <c:smooth val="0"/>
        <c:axId val="192631936"/>
        <c:axId val="192633856"/>
      </c:lineChart>
      <c:dateAx>
        <c:axId val="192631936"/>
        <c:scaling>
          <c:orientation val="minMax"/>
        </c:scaling>
        <c:delete val="1"/>
        <c:axPos val="b"/>
        <c:numFmt formatCode="&quot;H&quot;yy" sourceLinked="1"/>
        <c:majorTickMark val="none"/>
        <c:minorTickMark val="none"/>
        <c:tickLblPos val="none"/>
        <c:crossAx val="192633856"/>
        <c:crosses val="autoZero"/>
        <c:auto val="1"/>
        <c:lblOffset val="100"/>
        <c:baseTimeUnit val="years"/>
      </c:dateAx>
      <c:valAx>
        <c:axId val="19263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63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AT13" sqref="AT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奥出雲町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12176</v>
      </c>
      <c r="AM8" s="51"/>
      <c r="AN8" s="51"/>
      <c r="AO8" s="51"/>
      <c r="AP8" s="51"/>
      <c r="AQ8" s="51"/>
      <c r="AR8" s="51"/>
      <c r="AS8" s="51"/>
      <c r="AT8" s="46">
        <f>データ!T6</f>
        <v>368.01</v>
      </c>
      <c r="AU8" s="46"/>
      <c r="AV8" s="46"/>
      <c r="AW8" s="46"/>
      <c r="AX8" s="46"/>
      <c r="AY8" s="46"/>
      <c r="AZ8" s="46"/>
      <c r="BA8" s="46"/>
      <c r="BB8" s="46">
        <f>データ!U6</f>
        <v>33.090000000000003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28.31</v>
      </c>
      <c r="Q10" s="46"/>
      <c r="R10" s="46"/>
      <c r="S10" s="46"/>
      <c r="T10" s="46"/>
      <c r="U10" s="46"/>
      <c r="V10" s="46"/>
      <c r="W10" s="46">
        <f>データ!Q6</f>
        <v>100</v>
      </c>
      <c r="X10" s="46"/>
      <c r="Y10" s="46"/>
      <c r="Z10" s="46"/>
      <c r="AA10" s="46"/>
      <c r="AB10" s="46"/>
      <c r="AC10" s="46"/>
      <c r="AD10" s="51">
        <f>データ!R6</f>
        <v>3630</v>
      </c>
      <c r="AE10" s="51"/>
      <c r="AF10" s="51"/>
      <c r="AG10" s="51"/>
      <c r="AH10" s="51"/>
      <c r="AI10" s="51"/>
      <c r="AJ10" s="51"/>
      <c r="AK10" s="2"/>
      <c r="AL10" s="51">
        <f>データ!V6</f>
        <v>3419</v>
      </c>
      <c r="AM10" s="51"/>
      <c r="AN10" s="51"/>
      <c r="AO10" s="51"/>
      <c r="AP10" s="51"/>
      <c r="AQ10" s="51"/>
      <c r="AR10" s="51"/>
      <c r="AS10" s="51"/>
      <c r="AT10" s="46">
        <f>データ!W6</f>
        <v>0.77</v>
      </c>
      <c r="AU10" s="46"/>
      <c r="AV10" s="46"/>
      <c r="AW10" s="46"/>
      <c r="AX10" s="46"/>
      <c r="AY10" s="46"/>
      <c r="AZ10" s="46"/>
      <c r="BA10" s="46"/>
      <c r="BB10" s="46">
        <f>データ!X6</f>
        <v>4440.26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117</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44</v>
      </c>
      <c r="N86" s="26" t="s">
        <v>44</v>
      </c>
      <c r="O86" s="26" t="str">
        <f>データ!EO6</f>
        <v>【-】</v>
      </c>
    </row>
  </sheetData>
  <sheetProtection algorithmName="SHA-512" hashValue="ZsmwGbYj80fNvpthPVdjUOdBMqHF25TYmwv6wSlsjbHe58LaVh5fBPFXzmIvqqe0bgNjOfaoWJG4HFi8XYN3jQ==" saltValue="4iSp6n1w6cFIf+wP8Ttkc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323438</v>
      </c>
      <c r="D6" s="33">
        <f t="shared" si="3"/>
        <v>47</v>
      </c>
      <c r="E6" s="33">
        <f t="shared" si="3"/>
        <v>18</v>
      </c>
      <c r="F6" s="33">
        <f t="shared" si="3"/>
        <v>0</v>
      </c>
      <c r="G6" s="33">
        <f t="shared" si="3"/>
        <v>0</v>
      </c>
      <c r="H6" s="33" t="str">
        <f t="shared" si="3"/>
        <v>島根県　奥出雲町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28.31</v>
      </c>
      <c r="Q6" s="34">
        <f t="shared" si="3"/>
        <v>100</v>
      </c>
      <c r="R6" s="34">
        <f t="shared" si="3"/>
        <v>3630</v>
      </c>
      <c r="S6" s="34">
        <f t="shared" si="3"/>
        <v>12176</v>
      </c>
      <c r="T6" s="34">
        <f t="shared" si="3"/>
        <v>368.01</v>
      </c>
      <c r="U6" s="34">
        <f t="shared" si="3"/>
        <v>33.090000000000003</v>
      </c>
      <c r="V6" s="34">
        <f t="shared" si="3"/>
        <v>3419</v>
      </c>
      <c r="W6" s="34">
        <f t="shared" si="3"/>
        <v>0.77</v>
      </c>
      <c r="X6" s="34">
        <f t="shared" si="3"/>
        <v>4440.26</v>
      </c>
      <c r="Y6" s="35">
        <f>IF(Y7="",NA(),Y7)</f>
        <v>92.49</v>
      </c>
      <c r="Z6" s="35">
        <f t="shared" ref="Z6:AH6" si="4">IF(Z7="",NA(),Z7)</f>
        <v>98.11</v>
      </c>
      <c r="AA6" s="35">
        <f t="shared" si="4"/>
        <v>102.19</v>
      </c>
      <c r="AB6" s="35">
        <f t="shared" si="4"/>
        <v>100.43</v>
      </c>
      <c r="AC6" s="35">
        <f t="shared" si="4"/>
        <v>100.83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652.01</v>
      </c>
      <c r="BG6" s="35">
        <f t="shared" ref="BG6:BO6" si="7">IF(BG7="",NA(),BG7)</f>
        <v>60.12</v>
      </c>
      <c r="BH6" s="35">
        <f t="shared" si="7"/>
        <v>483.25</v>
      </c>
      <c r="BI6" s="35">
        <f t="shared" si="7"/>
        <v>464.31</v>
      </c>
      <c r="BJ6" s="35">
        <f t="shared" si="7"/>
        <v>429.2</v>
      </c>
      <c r="BK6" s="35">
        <f t="shared" si="7"/>
        <v>413.5</v>
      </c>
      <c r="BL6" s="35">
        <f t="shared" si="7"/>
        <v>407.42</v>
      </c>
      <c r="BM6" s="35">
        <f t="shared" si="7"/>
        <v>296.89</v>
      </c>
      <c r="BN6" s="35">
        <f t="shared" si="7"/>
        <v>270.57</v>
      </c>
      <c r="BO6" s="35">
        <f t="shared" si="7"/>
        <v>294.27</v>
      </c>
      <c r="BP6" s="34" t="str">
        <f>IF(BP7="","",IF(BP7="-","【-】","【"&amp;SUBSTITUTE(TEXT(BP7,"#,##0.00"),"-","△")&amp;"】"))</f>
        <v>【314.13】</v>
      </c>
      <c r="BQ6" s="35">
        <f>IF(BQ7="",NA(),BQ7)</f>
        <v>55.64</v>
      </c>
      <c r="BR6" s="35">
        <f t="shared" ref="BR6:BZ6" si="8">IF(BR7="",NA(),BR7)</f>
        <v>62.27</v>
      </c>
      <c r="BS6" s="35">
        <f t="shared" si="8"/>
        <v>178.64</v>
      </c>
      <c r="BT6" s="35">
        <f t="shared" si="8"/>
        <v>177.26</v>
      </c>
      <c r="BU6" s="35">
        <f t="shared" si="8"/>
        <v>148.33000000000001</v>
      </c>
      <c r="BV6" s="35">
        <f t="shared" si="8"/>
        <v>55.84</v>
      </c>
      <c r="BW6" s="35">
        <f t="shared" si="8"/>
        <v>57.08</v>
      </c>
      <c r="BX6" s="35">
        <f t="shared" si="8"/>
        <v>63.06</v>
      </c>
      <c r="BY6" s="35">
        <f t="shared" si="8"/>
        <v>62.5</v>
      </c>
      <c r="BZ6" s="35">
        <f t="shared" si="8"/>
        <v>60.59</v>
      </c>
      <c r="CA6" s="34" t="str">
        <f>IF(CA7="","",IF(CA7="-","【-】","【"&amp;SUBSTITUTE(TEXT(CA7,"#,##0.00"),"-","△")&amp;"】"))</f>
        <v>【58.42】</v>
      </c>
      <c r="CB6" s="35">
        <f>IF(CB7="",NA(),CB7)</f>
        <v>355.7</v>
      </c>
      <c r="CC6" s="35">
        <f t="shared" ref="CC6:CK6" si="9">IF(CC7="",NA(),CC7)</f>
        <v>314.45</v>
      </c>
      <c r="CD6" s="35">
        <f t="shared" si="9"/>
        <v>108.41</v>
      </c>
      <c r="CE6" s="35">
        <f t="shared" si="9"/>
        <v>111.81</v>
      </c>
      <c r="CF6" s="35">
        <f t="shared" si="9"/>
        <v>140.29</v>
      </c>
      <c r="CG6" s="35">
        <f t="shared" si="9"/>
        <v>287.57</v>
      </c>
      <c r="CH6" s="35">
        <f t="shared" si="9"/>
        <v>286.86</v>
      </c>
      <c r="CI6" s="35">
        <f t="shared" si="9"/>
        <v>264.77</v>
      </c>
      <c r="CJ6" s="35">
        <f t="shared" si="9"/>
        <v>269.33</v>
      </c>
      <c r="CK6" s="35">
        <f t="shared" si="9"/>
        <v>280.23</v>
      </c>
      <c r="CL6" s="34" t="str">
        <f>IF(CL7="","",IF(CL7="-","【-】","【"&amp;SUBSTITUTE(TEXT(CL7,"#,##0.00"),"-","△")&amp;"】"))</f>
        <v>【282.28】</v>
      </c>
      <c r="CM6" s="35">
        <f>IF(CM7="",NA(),CM7)</f>
        <v>39.729999999999997</v>
      </c>
      <c r="CN6" s="35">
        <f t="shared" ref="CN6:CV6" si="10">IF(CN7="",NA(),CN7)</f>
        <v>41.11</v>
      </c>
      <c r="CO6" s="35">
        <f t="shared" si="10"/>
        <v>41.23</v>
      </c>
      <c r="CP6" s="35">
        <f t="shared" si="10"/>
        <v>40.799999999999997</v>
      </c>
      <c r="CQ6" s="35">
        <f t="shared" si="10"/>
        <v>38.619999999999997</v>
      </c>
      <c r="CR6" s="35">
        <f t="shared" si="10"/>
        <v>61.55</v>
      </c>
      <c r="CS6" s="35">
        <f t="shared" si="10"/>
        <v>57.22</v>
      </c>
      <c r="CT6" s="35">
        <f t="shared" si="10"/>
        <v>59.94</v>
      </c>
      <c r="CU6" s="35">
        <f t="shared" si="10"/>
        <v>59.64</v>
      </c>
      <c r="CV6" s="35">
        <f t="shared" si="10"/>
        <v>58.19</v>
      </c>
      <c r="CW6" s="34" t="str">
        <f>IF(CW7="","",IF(CW7="-","【-】","【"&amp;SUBSTITUTE(TEXT(CW7,"#,##0.00"),"-","△")&amp;"】"))</f>
        <v>【57.83】</v>
      </c>
      <c r="CX6" s="35">
        <f>IF(CX7="",NA(),CX7)</f>
        <v>96.95</v>
      </c>
      <c r="CY6" s="35">
        <f t="shared" ref="CY6:DG6" si="11">IF(CY7="",NA(),CY7)</f>
        <v>97.47</v>
      </c>
      <c r="CZ6" s="35">
        <f t="shared" si="11"/>
        <v>97.74</v>
      </c>
      <c r="DA6" s="35">
        <f t="shared" si="11"/>
        <v>97.94</v>
      </c>
      <c r="DB6" s="35">
        <f t="shared" si="11"/>
        <v>97.48</v>
      </c>
      <c r="DC6" s="35">
        <f t="shared" si="11"/>
        <v>67.489999999999995</v>
      </c>
      <c r="DD6" s="35">
        <f t="shared" si="11"/>
        <v>67.290000000000006</v>
      </c>
      <c r="DE6" s="35">
        <f t="shared" si="11"/>
        <v>89.66</v>
      </c>
      <c r="DF6" s="35">
        <f t="shared" si="11"/>
        <v>90.63</v>
      </c>
      <c r="DG6" s="35">
        <f t="shared" si="11"/>
        <v>87.8</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323438</v>
      </c>
      <c r="D7" s="37">
        <v>47</v>
      </c>
      <c r="E7" s="37">
        <v>18</v>
      </c>
      <c r="F7" s="37">
        <v>0</v>
      </c>
      <c r="G7" s="37">
        <v>0</v>
      </c>
      <c r="H7" s="37" t="s">
        <v>98</v>
      </c>
      <c r="I7" s="37" t="s">
        <v>99</v>
      </c>
      <c r="J7" s="37" t="s">
        <v>100</v>
      </c>
      <c r="K7" s="37" t="s">
        <v>101</v>
      </c>
      <c r="L7" s="37" t="s">
        <v>102</v>
      </c>
      <c r="M7" s="37" t="s">
        <v>103</v>
      </c>
      <c r="N7" s="38" t="s">
        <v>104</v>
      </c>
      <c r="O7" s="38" t="s">
        <v>105</v>
      </c>
      <c r="P7" s="38">
        <v>28.31</v>
      </c>
      <c r="Q7" s="38">
        <v>100</v>
      </c>
      <c r="R7" s="38">
        <v>3630</v>
      </c>
      <c r="S7" s="38">
        <v>12176</v>
      </c>
      <c r="T7" s="38">
        <v>368.01</v>
      </c>
      <c r="U7" s="38">
        <v>33.090000000000003</v>
      </c>
      <c r="V7" s="38">
        <v>3419</v>
      </c>
      <c r="W7" s="38">
        <v>0.77</v>
      </c>
      <c r="X7" s="38">
        <v>4440.26</v>
      </c>
      <c r="Y7" s="38">
        <v>92.49</v>
      </c>
      <c r="Z7" s="38">
        <v>98.11</v>
      </c>
      <c r="AA7" s="38">
        <v>102.19</v>
      </c>
      <c r="AB7" s="38">
        <v>100.43</v>
      </c>
      <c r="AC7" s="38">
        <v>100.83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652.01</v>
      </c>
      <c r="BG7" s="38">
        <v>60.12</v>
      </c>
      <c r="BH7" s="38">
        <v>483.25</v>
      </c>
      <c r="BI7" s="38">
        <v>464.31</v>
      </c>
      <c r="BJ7" s="38">
        <v>429.2</v>
      </c>
      <c r="BK7" s="38">
        <v>413.5</v>
      </c>
      <c r="BL7" s="38">
        <v>407.42</v>
      </c>
      <c r="BM7" s="38">
        <v>296.89</v>
      </c>
      <c r="BN7" s="38">
        <v>270.57</v>
      </c>
      <c r="BO7" s="38">
        <v>294.27</v>
      </c>
      <c r="BP7" s="38">
        <v>314.13</v>
      </c>
      <c r="BQ7" s="38">
        <v>55.64</v>
      </c>
      <c r="BR7" s="38">
        <v>62.27</v>
      </c>
      <c r="BS7" s="38">
        <v>178.64</v>
      </c>
      <c r="BT7" s="38">
        <v>177.26</v>
      </c>
      <c r="BU7" s="38">
        <v>148.33000000000001</v>
      </c>
      <c r="BV7" s="38">
        <v>55.84</v>
      </c>
      <c r="BW7" s="38">
        <v>57.08</v>
      </c>
      <c r="BX7" s="38">
        <v>63.06</v>
      </c>
      <c r="BY7" s="38">
        <v>62.5</v>
      </c>
      <c r="BZ7" s="38">
        <v>60.59</v>
      </c>
      <c r="CA7" s="38">
        <v>58.42</v>
      </c>
      <c r="CB7" s="38">
        <v>355.7</v>
      </c>
      <c r="CC7" s="38">
        <v>314.45</v>
      </c>
      <c r="CD7" s="38">
        <v>108.41</v>
      </c>
      <c r="CE7" s="38">
        <v>111.81</v>
      </c>
      <c r="CF7" s="38">
        <v>140.29</v>
      </c>
      <c r="CG7" s="38">
        <v>287.57</v>
      </c>
      <c r="CH7" s="38">
        <v>286.86</v>
      </c>
      <c r="CI7" s="38">
        <v>264.77</v>
      </c>
      <c r="CJ7" s="38">
        <v>269.33</v>
      </c>
      <c r="CK7" s="38">
        <v>280.23</v>
      </c>
      <c r="CL7" s="38">
        <v>282.27999999999997</v>
      </c>
      <c r="CM7" s="38">
        <v>39.729999999999997</v>
      </c>
      <c r="CN7" s="38">
        <v>41.11</v>
      </c>
      <c r="CO7" s="38">
        <v>41.23</v>
      </c>
      <c r="CP7" s="38">
        <v>40.799999999999997</v>
      </c>
      <c r="CQ7" s="38">
        <v>38.619999999999997</v>
      </c>
      <c r="CR7" s="38">
        <v>61.55</v>
      </c>
      <c r="CS7" s="38">
        <v>57.22</v>
      </c>
      <c r="CT7" s="38">
        <v>59.94</v>
      </c>
      <c r="CU7" s="38">
        <v>59.64</v>
      </c>
      <c r="CV7" s="38">
        <v>58.19</v>
      </c>
      <c r="CW7" s="38">
        <v>57.83</v>
      </c>
      <c r="CX7" s="38">
        <v>96.95</v>
      </c>
      <c r="CY7" s="38">
        <v>97.47</v>
      </c>
      <c r="CZ7" s="38">
        <v>97.74</v>
      </c>
      <c r="DA7" s="38">
        <v>97.94</v>
      </c>
      <c r="DB7" s="38">
        <v>97.48</v>
      </c>
      <c r="DC7" s="38">
        <v>67.489999999999995</v>
      </c>
      <c r="DD7" s="38">
        <v>67.290000000000006</v>
      </c>
      <c r="DE7" s="38">
        <v>89.66</v>
      </c>
      <c r="DF7" s="38">
        <v>90.63</v>
      </c>
      <c r="DG7" s="38">
        <v>87.8</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2022-02-20T05:57:54Z</cp:lastPrinted>
  <dcterms:created xsi:type="dcterms:W3CDTF">2021-12-03T08:11:09Z</dcterms:created>
  <dcterms:modified xsi:type="dcterms:W3CDTF">2022-02-20T05:57:56Z</dcterms:modified>
  <cp:category/>
</cp:coreProperties>
</file>