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9_奥出雲町\"/>
    </mc:Choice>
  </mc:AlternateContent>
  <workbookProtection workbookAlgorithmName="SHA-512" workbookHashValue="p5oS+nS+sGLqMyGeB8MGjp+Y42j1BCKVCAZIFAhG45xuF8KYIJQ7jiT1B+sn23OXSZODcSehd0KUrkS431/fYg==" workbookSaltValue="mpft9tevU3CufPm9/j95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W10" i="4"/>
  <c r="BB8" i="4"/>
  <c r="AL8" i="4"/>
  <c r="I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<sst xmlns="http://schemas.openxmlformats.org/spreadsheetml/2006/main" count="236" uniqueCount="117">
  <si>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</si>
  <si>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</si>
  <si>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</si>
  <si>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</si>
  <si>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</si>
  <si>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</si>
  <si>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</si>
  <si>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</si>
  <si>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</si>
  <si>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</si>
  <si>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</si>
  <si>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</si>
  <si>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</si>
  <si>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</si>
  <si>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</si>
  <si>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</si>
  <si>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</si>
  <si>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</si>
  <si>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</si>
  <si>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</si>
  <si>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</si>
  <si>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</si>
  <si>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</si>
  <si>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</si>
  <si>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</si>
  <si>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</si>
  <si>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</si>
  <si>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</si>
  <si>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</si>
  <si>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</si>
  <si>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</si>
  <si>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</si>
  <si>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</si>
  <si>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</si>
  <si>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</si>
  <si>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</si>
  <si>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</si>
  <si>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</si>
  <si>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</si>
  <si>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</si>
  <si>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</si>
  <si>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</si>
  <si>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</si>
  <si>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</si>
  <si>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</si>
  <si>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</si>
  <si>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</si>
  <si>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</si>
  <si>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</si>
  <si>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</si>
  <si>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</si>
  <si>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</si>
  <si>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</si>
  <si>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</si>
  <si>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</si>
  <si>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</si>
  <si>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</si>
  <si>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</si>
  <si>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</si>
  <si>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</si>
  <si>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</si>
  <si>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</si>
  <si>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</si>
  <si>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</si>
  <si>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</si>
  <si>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</si>
  <si>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</si>
  <si>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</si>
  <si>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</si>
  <si>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</si>
  <si>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</si>
  <si>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</si>
  <si>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</si>
  <si>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</si>
  <si>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</si>
  <si>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</si>
  <si>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</si>
  <si>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</si>
  <si>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</si>
  <si>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</si>
  <si>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</si>
  <si>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</si>
  <si>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</si>
  <si>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</si>
  <si>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</si>
  <si>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</si>
  <si>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</si>
  <si>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</si>
  <si>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</si>
  <si>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</si>
  <si>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</si>
  <si>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</si>
  <si>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</si>
  <si>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</si>
  <si>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</si>
  <si>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</si>
  <si>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</si>
  <si>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</si>
  <si>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</si>
  <si>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</si>
  <si>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</si>
  <si>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</si>
  <si>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</si>
  <si>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</si>
  <si>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</si>
  <si>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</si>
  <si>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</si>
  <si>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</si>
  <si>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</si>
  <si>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</si>
  <si>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</si>
  <si>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</si>
  <si>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</si>
  <si>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</si>
  <si>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概ねの指標において類似団体の平均値を上回る、あるいはほぼ同等の数値であったことから、経営健全化にむけた取り組みが徐々に成果を上げてきていると言える。
　しかしながら、今後は処理区域内人口の減少による施設利用率の低下や汚水処理原価の上昇が見込まれるため、適正な施設規模の把握に努め、ダウンサイジング等を検討していくことが重要である。また一方で、下水道料金については、R2年4月に料金改定を実施。今後も引き続き給水人口の減少を見据えた収益と費用の将来予測を立てることで適正な料金の設定を検討していくことが必要である。</t>
    <rPh sb="185" eb="186">
      <t>ネン</t>
    </rPh>
    <rPh sb="187" eb="188">
      <t>ガツ</t>
    </rPh>
    <rPh sb="189" eb="191">
      <t>リョウキン</t>
    </rPh>
    <rPh sb="191" eb="193">
      <t>カイテイ</t>
    </rPh>
    <rPh sb="194" eb="196">
      <t>ジッシ</t>
    </rPh>
    <rPh sb="197" eb="199">
      <t>コンゴ</t>
    </rPh>
    <rPh sb="200" eb="201">
      <t>ヒ</t>
    </rPh>
    <rPh sb="202" eb="203">
      <t>ツヅ</t>
    </rPh>
    <phoneticPr fontId="4"/>
  </si>
  <si>
    <t>①経営の健全性について
　収益的収支比率はR2年度は減少がみられたが、年々改善傾向にある。
　企業債残高対事業規模比率については、H28年度以降には減少傾向にあるため、今後も更なる起債残高の縮減を図っていく。
　また、経費回収率については、類似団体の平均値を上回っている。経営健全化に向けた取り組みが成果を上げてきていると言える。
②経営の効率化について
　施設利用率については、処理区域内人口の減少により年々低下傾向にあることから、今後は適正な施設規模の把握に努め、経営の効率化を図ることが必要である。
　また、汚水処理原価についても、処理区域内人口の減少等により増加傾向であり、今後は維持管理費の抑制を図るなど更なる経営の効率化に向けた取り組みが必要である。
　水洗化率については、H27年度以前の算出方法に誤りがあり、H28年度で見直したため減少したが、年々増加している。
　今後は将来の人口動態を勘案しながら、維持管理費の削減に努めるなど、経営の効率化を図っていくことが重要である。</t>
    <rPh sb="23" eb="25">
      <t>ネンド</t>
    </rPh>
    <rPh sb="26" eb="28">
      <t>ゲンショウ</t>
    </rPh>
    <rPh sb="70" eb="72">
      <t>イコウ</t>
    </rPh>
    <rPh sb="74" eb="76">
      <t>ゲンショウ</t>
    </rPh>
    <rPh sb="76" eb="78">
      <t>ケイコウ</t>
    </rPh>
    <rPh sb="129" eb="131">
      <t>ウワマワ</t>
    </rPh>
    <rPh sb="270" eb="271">
      <t>ショ</t>
    </rPh>
    <rPh sb="271" eb="272">
      <t>リ</t>
    </rPh>
    <rPh sb="272" eb="274">
      <t>クイキ</t>
    </rPh>
    <rPh sb="274" eb="275">
      <t>ナイ</t>
    </rPh>
    <rPh sb="275" eb="277">
      <t>ジンコウ</t>
    </rPh>
    <rPh sb="278" eb="280">
      <t>ゲンショウ</t>
    </rPh>
    <rPh sb="280" eb="281">
      <t>トウ</t>
    </rPh>
    <rPh sb="284" eb="286">
      <t>ゾウカ</t>
    </rPh>
    <rPh sb="286" eb="288">
      <t>ケイコウ</t>
    </rPh>
    <rPh sb="347" eb="349">
      <t>ネンド</t>
    </rPh>
    <rPh sb="349" eb="351">
      <t>イゼン</t>
    </rPh>
    <rPh sb="352" eb="354">
      <t>サンシュツ</t>
    </rPh>
    <rPh sb="354" eb="356">
      <t>ホウホウ</t>
    </rPh>
    <rPh sb="357" eb="358">
      <t>アヤマ</t>
    </rPh>
    <rPh sb="366" eb="368">
      <t>ネンド</t>
    </rPh>
    <rPh sb="369" eb="371">
      <t>ミナオ</t>
    </rPh>
    <rPh sb="375" eb="377">
      <t>ゲンショウ</t>
    </rPh>
    <rPh sb="381" eb="383">
      <t>ネンネン</t>
    </rPh>
    <rPh sb="383" eb="385">
      <t>ゾウカ</t>
    </rPh>
    <phoneticPr fontId="4"/>
  </si>
  <si>
    <t>　本町の特定環境保全公共下水道事業は平成10年度から供用を開始しているため、施設は比較的新しく老朽化の域には達していない。
　H30にはストックマネジメント計画を策定。R1年度以降は、この計画に基づき施設の長寿命化に向け計画的に調査点検を実施し、施設の改修、更新を行う。
　なお、H29年度については、下水道管の新規布設によるもの。</t>
    <rPh sb="4" eb="6">
      <t>トクテイ</t>
    </rPh>
    <rPh sb="6" eb="8">
      <t>カンキョウ</t>
    </rPh>
    <rPh sb="8" eb="10">
      <t>ホゼン</t>
    </rPh>
    <rPh sb="86" eb="88">
      <t>ネンド</t>
    </rPh>
    <rPh sb="88" eb="90">
      <t>イコウ</t>
    </rPh>
    <rPh sb="114" eb="116">
      <t>チョウサ</t>
    </rPh>
    <rPh sb="116" eb="118">
      <t>テンケン</t>
    </rPh>
    <rPh sb="119" eb="121">
      <t>ジッシ</t>
    </rPh>
    <rPh sb="132" eb="133">
      <t>オコナ</t>
    </rPh>
    <rPh sb="151" eb="154">
      <t>ゲスイドウ</t>
    </rPh>
    <rPh sb="154" eb="155">
      <t>カン</t>
    </rPh>
    <rPh sb="156" eb="158">
      <t>シンキ</t>
    </rPh>
    <rPh sb="158" eb="160">
      <t>フセツ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</si>
</sst>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26-4CB3-B541-6F5AFF1E01C9}"/>
            </c:ext>
          </c:extLst>
        </c:ser>
        <c:dLbls>
          <c:showLegendKey val="0"/>
          <c:showVal val="0"/>
          <c:showCatName val="0"/>
          <c:showSerName val="0"/>
          <c:showPercent val="0"/>
          <c:showBubbleSize val="0"/>
        </c:dLbls>
        <c:gapWidth val="150"/>
        <c:axId val="198313472"/>
        <c:axId val="1983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3A26-4CB3-B541-6F5AFF1E01C9}"/>
            </c:ext>
          </c:extLst>
        </c:ser>
        <c:dLbls>
          <c:showLegendKey val="0"/>
          <c:showVal val="0"/>
          <c:showCatName val="0"/>
          <c:showSerName val="0"/>
          <c:showPercent val="0"/>
          <c:showBubbleSize val="0"/>
        </c:dLbls>
        <c:marker val="1"/>
        <c:smooth val="0"/>
        <c:axId val="198313472"/>
        <c:axId val="198315392"/>
      </c:lineChart>
      <c:dateAx>
        <c:axId val="198313472"/>
        <c:scaling>
          <c:orientation val="minMax"/>
        </c:scaling>
        <c:delete val="1"/>
        <c:axPos val="b"/>
        <c:numFmt formatCode="&quot;H&quot;yy" sourceLinked="1"/>
        <c:majorTickMark val="none"/>
        <c:minorTickMark val="none"/>
        <c:tickLblPos val="none"/>
        <c:crossAx val="198315392"/>
        <c:crosses val="autoZero"/>
        <c:auto val="1"/>
        <c:lblOffset val="100"/>
        <c:baseTimeUnit val="years"/>
      </c:dateAx>
      <c:valAx>
        <c:axId val="1983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47.2</c:v>
                </c:pt>
                <c:pt idx="1">
                  <c:v>44.6</c:v>
                </c:pt>
                <c:pt idx="2">
                  <c:v>44.5</c:v>
                </c:pt>
                <c:pt idx="3">
                  <c:v>43.2</c:v>
                </c:pt>
                <c:pt idx="4">
                  <c:v>43.4</c:v>
                </c:pt>
              </c:numCache>
            </c:numRef>
          </c:val>
          <c:extLst>
            <c:ext xmlns:c16="http://schemas.microsoft.com/office/drawing/2014/chart" uri="{C3380CC4-5D6E-409C-BE32-E72D297353CC}">
              <c16:uniqueId val="{00000000-6F25-4A98-A49E-6FA02098A45F}"/>
            </c:ext>
          </c:extLst>
        </c:ser>
        <c:dLbls>
          <c:showLegendKey val="0"/>
          <c:showVal val="0"/>
          <c:showCatName val="0"/>
          <c:showSerName val="0"/>
          <c:showPercent val="0"/>
          <c:showBubbleSize val="0"/>
        </c:dLbls>
        <c:gapWidth val="150"/>
        <c:axId val="199144960"/>
        <c:axId val="1991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F25-4A98-A49E-6FA02098A45F}"/>
            </c:ext>
          </c:extLst>
        </c:ser>
        <c:dLbls>
          <c:showLegendKey val="0"/>
          <c:showVal val="0"/>
          <c:showCatName val="0"/>
          <c:showSerName val="0"/>
          <c:showPercent val="0"/>
          <c:showBubbleSize val="0"/>
        </c:dLbls>
        <c:marker val="1"/>
        <c:smooth val="0"/>
        <c:axId val="199144960"/>
        <c:axId val="199146880"/>
      </c:lineChart>
      <c:dateAx>
        <c:axId val="199144960"/>
        <c:scaling>
          <c:orientation val="minMax"/>
        </c:scaling>
        <c:delete val="1"/>
        <c:axPos val="b"/>
        <c:numFmt formatCode="&quot;H&quot;yy" sourceLinked="1"/>
        <c:majorTickMark val="none"/>
        <c:minorTickMark val="none"/>
        <c:tickLblPos val="none"/>
        <c:crossAx val="199146880"/>
        <c:crosses val="autoZero"/>
        <c:auto val="1"/>
        <c:lblOffset val="100"/>
        <c:baseTimeUnit val="years"/>
      </c:dateAx>
      <c:valAx>
        <c:axId val="1991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86.13</c:v>
                </c:pt>
                <c:pt idx="1">
                  <c:v>87.43</c:v>
                </c:pt>
                <c:pt idx="2">
                  <c:v>88.24</c:v>
                </c:pt>
                <c:pt idx="3">
                  <c:v>89.11</c:v>
                </c:pt>
                <c:pt idx="4">
                  <c:v>90.34</c:v>
                </c:pt>
              </c:numCache>
            </c:numRef>
          </c:val>
          <c:extLst>
            <c:ext xmlns:c16="http://schemas.microsoft.com/office/drawing/2014/chart" uri="{C3380CC4-5D6E-409C-BE32-E72D297353CC}">
              <c16:uniqueId val="{00000000-0CB8-4745-9AE5-095924152A6D}"/>
            </c:ext>
          </c:extLst>
        </c:ser>
        <c:dLbls>
          <c:showLegendKey val="0"/>
          <c:showVal val="0"/>
          <c:showCatName val="0"/>
          <c:showSerName val="0"/>
          <c:showPercent val="0"/>
          <c:showBubbleSize val="0"/>
        </c:dLbls>
        <c:gapWidth val="150"/>
        <c:axId val="199202688"/>
        <c:axId val="1992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CB8-4745-9AE5-095924152A6D}"/>
            </c:ext>
          </c:extLst>
        </c:ser>
        <c:dLbls>
          <c:showLegendKey val="0"/>
          <c:showVal val="0"/>
          <c:showCatName val="0"/>
          <c:showSerName val="0"/>
          <c:showPercent val="0"/>
          <c:showBubbleSize val="0"/>
        </c:dLbls>
        <c:marker val="1"/>
        <c:smooth val="0"/>
        <c:axId val="199202688"/>
        <c:axId val="199204864"/>
      </c:lineChart>
      <c:dateAx>
        <c:axId val="199202688"/>
        <c:scaling>
          <c:orientation val="minMax"/>
        </c:scaling>
        <c:delete val="1"/>
        <c:axPos val="b"/>
        <c:numFmt formatCode="&quot;H&quot;yy" sourceLinked="1"/>
        <c:majorTickMark val="none"/>
        <c:minorTickMark val="none"/>
        <c:tickLblPos val="none"/>
        <c:crossAx val="199204864"/>
        <c:crosses val="autoZero"/>
        <c:auto val="1"/>
        <c:lblOffset val="100"/>
        <c:baseTimeUnit val="years"/>
      </c:dateAx>
      <c:valAx>
        <c:axId val="1992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79.72</c:v>
                </c:pt>
                <c:pt idx="1">
                  <c:v>82.87</c:v>
                </c:pt>
                <c:pt idx="2">
                  <c:v>79.84</c:v>
                </c:pt>
                <c:pt idx="3">
                  <c:v>77.67</c:v>
                </c:pt>
                <c:pt idx="4">
                  <c:v>77.06</c:v>
                </c:pt>
              </c:numCache>
            </c:numRef>
          </c:val>
          <c:extLst>
            <c:ext xmlns:c16="http://schemas.microsoft.com/office/drawing/2014/chart" uri="{C3380CC4-5D6E-409C-BE32-E72D297353CC}">
              <c16:uniqueId val="{00000000-76DD-4D91-B3F5-3C30AF9CF15F}"/>
            </c:ext>
          </c:extLst>
        </c:ser>
        <c:dLbls>
          <c:showLegendKey val="0"/>
          <c:showVal val="0"/>
          <c:showCatName val="0"/>
          <c:showSerName val="0"/>
          <c:showPercent val="0"/>
          <c:showBubbleSize val="0"/>
        </c:dLbls>
        <c:gapWidth val="150"/>
        <c:axId val="198358912"/>
        <c:axId val="1983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D-4D91-B3F5-3C30AF9CF15F}"/>
            </c:ext>
          </c:extLst>
        </c:ser>
        <c:dLbls>
          <c:showLegendKey val="0"/>
          <c:showVal val="0"/>
          <c:showCatName val="0"/>
          <c:showSerName val="0"/>
          <c:showPercent val="0"/>
          <c:showBubbleSize val="0"/>
        </c:dLbls>
        <c:marker val="1"/>
        <c:smooth val="0"/>
        <c:axId val="198358912"/>
        <c:axId val="198369280"/>
      </c:lineChart>
      <c:dateAx>
        <c:axId val="198358912"/>
        <c:scaling>
          <c:orientation val="minMax"/>
        </c:scaling>
        <c:delete val="1"/>
        <c:axPos val="b"/>
        <c:numFmt formatCode="&quot;H&quot;yy" sourceLinked="1"/>
        <c:majorTickMark val="none"/>
        <c:minorTickMark val="none"/>
        <c:tickLblPos val="none"/>
        <c:crossAx val="198369280"/>
        <c:crosses val="autoZero"/>
        <c:auto val="1"/>
        <c:lblOffset val="100"/>
        <c:baseTimeUnit val="years"/>
      </c:dateAx>
      <c:valAx>
        <c:axId val="198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D-4D5C-AA66-65A3B120A46A}"/>
            </c:ext>
          </c:extLst>
        </c:ser>
        <c:dLbls>
          <c:showLegendKey val="0"/>
          <c:showVal val="0"/>
          <c:showCatName val="0"/>
          <c:showSerName val="0"/>
          <c:showPercent val="0"/>
          <c:showBubbleSize val="0"/>
        </c:dLbls>
        <c:gapWidth val="150"/>
        <c:axId val="198801664"/>
        <c:axId val="1988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D-4D5C-AA66-65A3B120A46A}"/>
            </c:ext>
          </c:extLst>
        </c:ser>
        <c:dLbls>
          <c:showLegendKey val="0"/>
          <c:showVal val="0"/>
          <c:showCatName val="0"/>
          <c:showSerName val="0"/>
          <c:showPercent val="0"/>
          <c:showBubbleSize val="0"/>
        </c:dLbls>
        <c:marker val="1"/>
        <c:smooth val="0"/>
        <c:axId val="198801664"/>
        <c:axId val="198803840"/>
      </c:lineChart>
      <c:dateAx>
        <c:axId val="198801664"/>
        <c:scaling>
          <c:orientation val="minMax"/>
        </c:scaling>
        <c:delete val="1"/>
        <c:axPos val="b"/>
        <c:numFmt formatCode="&quot;H&quot;yy" sourceLinked="1"/>
        <c:majorTickMark val="none"/>
        <c:minorTickMark val="none"/>
        <c:tickLblPos val="none"/>
        <c:crossAx val="198803840"/>
        <c:crosses val="autoZero"/>
        <c:auto val="1"/>
        <c:lblOffset val="100"/>
        <c:baseTimeUnit val="years"/>
      </c:dateAx>
      <c:valAx>
        <c:axId val="1988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8-4BC9-8FFB-B0E753F70486}"/>
            </c:ext>
          </c:extLst>
        </c:ser>
        <c:dLbls>
          <c:showLegendKey val="0"/>
          <c:showVal val="0"/>
          <c:showCatName val="0"/>
          <c:showSerName val="0"/>
          <c:showPercent val="0"/>
          <c:showBubbleSize val="0"/>
        </c:dLbls>
        <c:gapWidth val="150"/>
        <c:axId val="198904448"/>
        <c:axId val="1989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8-4BC9-8FFB-B0E753F70486}"/>
            </c:ext>
          </c:extLst>
        </c:ser>
        <c:dLbls>
          <c:showLegendKey val="0"/>
          <c:showVal val="0"/>
          <c:showCatName val="0"/>
          <c:showSerName val="0"/>
          <c:showPercent val="0"/>
          <c:showBubbleSize val="0"/>
        </c:dLbls>
        <c:marker val="1"/>
        <c:smooth val="0"/>
        <c:axId val="198904448"/>
        <c:axId val="198914816"/>
      </c:lineChart>
      <c:dateAx>
        <c:axId val="198904448"/>
        <c:scaling>
          <c:orientation val="minMax"/>
        </c:scaling>
        <c:delete val="1"/>
        <c:axPos val="b"/>
        <c:numFmt formatCode="&quot;H&quot;yy" sourceLinked="1"/>
        <c:majorTickMark val="none"/>
        <c:minorTickMark val="none"/>
        <c:tickLblPos val="none"/>
        <c:crossAx val="198914816"/>
        <c:crosses val="autoZero"/>
        <c:auto val="1"/>
        <c:lblOffset val="100"/>
        <c:baseTimeUnit val="years"/>
      </c:dateAx>
      <c:valAx>
        <c:axId val="198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EC-4B30-9A61-B4F3B011F693}"/>
            </c:ext>
          </c:extLst>
        </c:ser>
        <c:dLbls>
          <c:showLegendKey val="0"/>
          <c:showVal val="0"/>
          <c:showCatName val="0"/>
          <c:showSerName val="0"/>
          <c:showPercent val="0"/>
          <c:showBubbleSize val="0"/>
        </c:dLbls>
        <c:gapWidth val="150"/>
        <c:axId val="198956544"/>
        <c:axId val="198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C-4B30-9A61-B4F3B011F693}"/>
            </c:ext>
          </c:extLst>
        </c:ser>
        <c:dLbls>
          <c:showLegendKey val="0"/>
          <c:showVal val="0"/>
          <c:showCatName val="0"/>
          <c:showSerName val="0"/>
          <c:showPercent val="0"/>
          <c:showBubbleSize val="0"/>
        </c:dLbls>
        <c:marker val="1"/>
        <c:smooth val="0"/>
        <c:axId val="198956544"/>
        <c:axId val="198958464"/>
      </c:lineChart>
      <c:dateAx>
        <c:axId val="198956544"/>
        <c:scaling>
          <c:orientation val="minMax"/>
        </c:scaling>
        <c:delete val="1"/>
        <c:axPos val="b"/>
        <c:numFmt formatCode="&quot;H&quot;yy" sourceLinked="1"/>
        <c:majorTickMark val="none"/>
        <c:minorTickMark val="none"/>
        <c:tickLblPos val="none"/>
        <c:crossAx val="198958464"/>
        <c:crosses val="autoZero"/>
        <c:auto val="1"/>
        <c:lblOffset val="100"/>
        <c:baseTimeUnit val="years"/>
      </c:dateAx>
      <c:valAx>
        <c:axId val="198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8-4399-93C1-9C15F4B8FD33}"/>
            </c:ext>
          </c:extLst>
        </c:ser>
        <c:dLbls>
          <c:showLegendKey val="0"/>
          <c:showVal val="0"/>
          <c:showCatName val="0"/>
          <c:showSerName val="0"/>
          <c:showPercent val="0"/>
          <c:showBubbleSize val="0"/>
        </c:dLbls>
        <c:gapWidth val="150"/>
        <c:axId val="198996352"/>
        <c:axId val="1989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8-4399-93C1-9C15F4B8FD33}"/>
            </c:ext>
          </c:extLst>
        </c:ser>
        <c:dLbls>
          <c:showLegendKey val="0"/>
          <c:showVal val="0"/>
          <c:showCatName val="0"/>
          <c:showSerName val="0"/>
          <c:showPercent val="0"/>
          <c:showBubbleSize val="0"/>
        </c:dLbls>
        <c:marker val="1"/>
        <c:smooth val="0"/>
        <c:axId val="198996352"/>
        <c:axId val="198998272"/>
      </c:lineChart>
      <c:dateAx>
        <c:axId val="198996352"/>
        <c:scaling>
          <c:orientation val="minMax"/>
        </c:scaling>
        <c:delete val="1"/>
        <c:axPos val="b"/>
        <c:numFmt formatCode="&quot;H&quot;yy" sourceLinked="1"/>
        <c:majorTickMark val="none"/>
        <c:minorTickMark val="none"/>
        <c:tickLblPos val="none"/>
        <c:crossAx val="198998272"/>
        <c:crosses val="autoZero"/>
        <c:auto val="1"/>
        <c:lblOffset val="100"/>
        <c:baseTimeUnit val="years"/>
      </c:dateAx>
      <c:valAx>
        <c:axId val="1989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1694.2</c:v>
                </c:pt>
                <c:pt idx="1">
                  <c:v>1493.1</c:v>
                </c:pt>
                <c:pt idx="2">
                  <c:v>1140.8</c:v>
                </c:pt>
                <c:pt idx="3">
                  <c:v>1049.17</c:v>
                </c:pt>
                <c:pt idx="4">
                  <c:v>941.57</c:v>
                </c:pt>
              </c:numCache>
            </c:numRef>
          </c:val>
          <c:extLst>
            <c:ext xmlns:c16="http://schemas.microsoft.com/office/drawing/2014/chart" uri="{C3380CC4-5D6E-409C-BE32-E72D297353CC}">
              <c16:uniqueId val="{00000000-9076-4138-A433-52A0F6933AD8}"/>
            </c:ext>
          </c:extLst>
        </c:ser>
        <c:dLbls>
          <c:showLegendKey val="0"/>
          <c:showVal val="0"/>
          <c:showCatName val="0"/>
          <c:showSerName val="0"/>
          <c:showPercent val="0"/>
          <c:showBubbleSize val="0"/>
        </c:dLbls>
        <c:gapWidth val="150"/>
        <c:axId val="199308032"/>
        <c:axId val="1993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9076-4138-A433-52A0F6933AD8}"/>
            </c:ext>
          </c:extLst>
        </c:ser>
        <c:dLbls>
          <c:showLegendKey val="0"/>
          <c:showVal val="0"/>
          <c:showCatName val="0"/>
          <c:showSerName val="0"/>
          <c:showPercent val="0"/>
          <c:showBubbleSize val="0"/>
        </c:dLbls>
        <c:marker val="1"/>
        <c:smooth val="0"/>
        <c:axId val="199308032"/>
        <c:axId val="199309952"/>
      </c:lineChart>
      <c:dateAx>
        <c:axId val="199308032"/>
        <c:scaling>
          <c:orientation val="minMax"/>
        </c:scaling>
        <c:delete val="1"/>
        <c:axPos val="b"/>
        <c:numFmt formatCode="&quot;H&quot;yy" sourceLinked="1"/>
        <c:majorTickMark val="none"/>
        <c:minorTickMark val="none"/>
        <c:tickLblPos val="none"/>
        <c:crossAx val="199309952"/>
        <c:crosses val="autoZero"/>
        <c:auto val="1"/>
        <c:lblOffset val="100"/>
        <c:baseTimeUnit val="years"/>
      </c:dateAx>
      <c:valAx>
        <c:axId val="199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88.78</c:v>
                </c:pt>
                <c:pt idx="1">
                  <c:v>99.2</c:v>
                </c:pt>
                <c:pt idx="2">
                  <c:v>96.59</c:v>
                </c:pt>
                <c:pt idx="3">
                  <c:v>98.25</c:v>
                </c:pt>
                <c:pt idx="4">
                  <c:v>96.91</c:v>
                </c:pt>
              </c:numCache>
            </c:numRef>
          </c:val>
          <c:extLst>
            <c:ext xmlns:c16="http://schemas.microsoft.com/office/drawing/2014/chart" uri="{C3380CC4-5D6E-409C-BE32-E72D297353CC}">
              <c16:uniqueId val="{00000000-BED6-4EB7-83AC-AAF1BEFA3C2F}"/>
            </c:ext>
          </c:extLst>
        </c:ser>
        <c:dLbls>
          <c:showLegendKey val="0"/>
          <c:showVal val="0"/>
          <c:showCatName val="0"/>
          <c:showSerName val="0"/>
          <c:showPercent val="0"/>
          <c:showBubbleSize val="0"/>
        </c:dLbls>
        <c:gapWidth val="150"/>
        <c:axId val="199340800"/>
        <c:axId val="19934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ED6-4EB7-83AC-AAF1BEFA3C2F}"/>
            </c:ext>
          </c:extLst>
        </c:ser>
        <c:dLbls>
          <c:showLegendKey val="0"/>
          <c:showVal val="0"/>
          <c:showCatName val="0"/>
          <c:showSerName val="0"/>
          <c:showPercent val="0"/>
          <c:showBubbleSize val="0"/>
        </c:dLbls>
        <c:marker val="1"/>
        <c:smooth val="0"/>
        <c:axId val="199340800"/>
        <c:axId val="199342720"/>
      </c:lineChart>
      <c:dateAx>
        <c:axId val="199340800"/>
        <c:scaling>
          <c:orientation val="minMax"/>
        </c:scaling>
        <c:delete val="1"/>
        <c:axPos val="b"/>
        <c:numFmt formatCode="&quot;H&quot;yy" sourceLinked="1"/>
        <c:majorTickMark val="none"/>
        <c:minorTickMark val="none"/>
        <c:tickLblPos val="none"/>
        <c:crossAx val="199342720"/>
        <c:crosses val="autoZero"/>
        <c:auto val="1"/>
        <c:lblOffset val="100"/>
        <c:baseTimeUnit val="years"/>
      </c:dateAx>
      <c:valAx>
        <c:axId val="1993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213.26</c:v>
                </c:pt>
                <c:pt idx="1">
                  <c:v>201.34</c:v>
                </c:pt>
                <c:pt idx="2">
                  <c:v>209.95</c:v>
                </c:pt>
                <c:pt idx="3">
                  <c:v>218.38</c:v>
                </c:pt>
                <c:pt idx="4">
                  <c:v>230.92</c:v>
                </c:pt>
              </c:numCache>
            </c:numRef>
          </c:val>
          <c:extLst>
            <c:ext xmlns:c16="http://schemas.microsoft.com/office/drawing/2014/chart" uri="{C3380CC4-5D6E-409C-BE32-E72D297353CC}">
              <c16:uniqueId val="{00000000-D33E-4CFE-B542-E5728D6AA007}"/>
            </c:ext>
          </c:extLst>
        </c:ser>
        <c:dLbls>
          <c:showLegendKey val="0"/>
          <c:showVal val="0"/>
          <c:showCatName val="0"/>
          <c:showSerName val="0"/>
          <c:showPercent val="0"/>
          <c:showBubbleSize val="0"/>
        </c:dLbls>
        <c:gapWidth val="150"/>
        <c:axId val="199120000"/>
        <c:axId val="1991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33E-4CFE-B542-E5728D6AA007}"/>
            </c:ext>
          </c:extLst>
        </c:ser>
        <c:dLbls>
          <c:showLegendKey val="0"/>
          <c:showVal val="0"/>
          <c:showCatName val="0"/>
          <c:showSerName val="0"/>
          <c:showPercent val="0"/>
          <c:showBubbleSize val="0"/>
        </c:dLbls>
        <c:marker val="1"/>
        <c:smooth val="0"/>
        <c:axId val="199120000"/>
        <c:axId val="199121920"/>
      </c:lineChart>
      <c:dateAx>
        <c:axId val="199120000"/>
        <c:scaling>
          <c:orientation val="minMax"/>
        </c:scaling>
        <c:delete val="1"/>
        <c:axPos val="b"/>
        <c:numFmt formatCode="&quot;H&quot;yy" sourceLinked="1"/>
        <c:majorTickMark val="none"/>
        <c:minorTickMark val="none"/>
        <c:tickLblPos val="none"/>
        <c:crossAx val="199121920"/>
        <c:crosses val="autoZero"/>
        <c:auto val="1"/>
        <c:lblOffset val="100"/>
        <c:baseTimeUnit val="years"/>
      </c:dateAx>
      <c:valAx>
        <c:axId val="199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H5" sqref="BH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奥出雲町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12176</v>
      </c>
      <c r="AM8" s="51"/>
      <c r="AN8" s="51"/>
      <c r="AO8" s="51"/>
      <c r="AP8" s="51"/>
      <c r="AQ8" s="51"/>
      <c r="AR8" s="51"/>
      <c r="AS8" s="51"/>
      <c r="AT8" s="46">
        <f>データ!T6</f>
        <v>368.01</v>
      </c>
      <c r="AU8" s="46"/>
      <c r="AV8" s="46"/>
      <c r="AW8" s="46"/>
      <c r="AX8" s="46"/>
      <c r="AY8" s="46"/>
      <c r="AZ8" s="46"/>
      <c r="BA8" s="46"/>
      <c r="BB8" s="46">
        <f>データ!U6</f>
        <v>33.090000000000003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12.01</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1450</v>
      </c>
      <c r="AM10" s="51"/>
      <c r="AN10" s="51"/>
      <c r="AO10" s="51"/>
      <c r="AP10" s="51"/>
      <c r="AQ10" s="51"/>
      <c r="AR10" s="51"/>
      <c r="AS10" s="51"/>
      <c r="AT10" s="46">
        <f>データ!W6</f>
        <v>0.55000000000000004</v>
      </c>
      <c r="AU10" s="46"/>
      <c r="AV10" s="46"/>
      <c r="AW10" s="46"/>
      <c r="AX10" s="46"/>
      <c r="AY10" s="46"/>
      <c r="AZ10" s="46"/>
      <c r="BA10" s="46"/>
      <c r="BB10" s="46">
        <f>データ!X6</f>
        <v>2636.36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Cu4bKfmdqPtkTTJ6WOZv7csqtOaDNtMhlOi/uOhFhiUXBbyOPW7wFF4Rl8SEiEvESR4xjbT6Y0VJ2T1WgjKs0w==" saltValue="rolz9+c0iUk1gDQKdJtP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323438</v>
      </c>
      <c r="D6" s="33">
        <f t="shared" si="3"/>
        <v>47</v>
      </c>
      <c r="E6" s="33">
        <f t="shared" si="3"/>
        <v>17</v>
      </c>
      <c r="F6" s="33">
        <f t="shared" si="3"/>
        <v>4</v>
      </c>
      <c r="G6" s="33">
        <f t="shared" si="3"/>
        <v>0</v>
      </c>
      <c r="H6" s="33" t="str">
        <f t="shared" si="3"/>
        <v>島根県　奥出雲町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12.01</v>
      </c>
      <c r="Q6" s="34">
        <f t="shared" si="3"/>
        <v>100</v>
      </c>
      <c r="R6" s="34">
        <f t="shared" si="3"/>
        <v>3630</v>
      </c>
      <c r="S6" s="34">
        <f t="shared" si="3"/>
        <v>12176</v>
      </c>
      <c r="T6" s="34">
        <f t="shared" si="3"/>
        <v>368.01</v>
      </c>
      <c r="U6" s="34">
        <f t="shared" si="3"/>
        <v>33.090000000000003</v>
      </c>
      <c r="V6" s="34">
        <f t="shared" si="3"/>
        <v>1450</v>
      </c>
      <c r="W6" s="34">
        <f t="shared" si="3"/>
        <v>0.55000000000000004</v>
      </c>
      <c r="X6" s="34">
        <f t="shared" si="3"/>
        <v>2636.36</v>
      </c>
      <c r="Y6" s="35">
        <f>IF(Y7="",NA(),Y7)</f>
        <v>79.72</v>
      </c>
      <c r="Z6" s="35">
        <f t="shared" ref="Z6:AH6" si="4">IF(Z7="",NA(),Z7)</f>
        <v>82.87</v>
      </c>
      <c r="AA6" s="35">
        <f t="shared" si="4"/>
        <v>79.84</v>
      </c>
      <c r="AB6" s="35">
        <f t="shared" si="4"/>
        <v>77.67</v>
      </c>
      <c r="AC6" s="35">
        <f t="shared" si="4"/>
        <v>77.06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1694.2</v>
      </c>
      <c r="BG6" s="35">
        <f t="shared" ref="BG6:BO6" si="7">IF(BG7="",NA(),BG7)</f>
        <v>1493.1</v>
      </c>
      <c r="BH6" s="35">
        <f t="shared" si="7"/>
        <v>1140.8</v>
      </c>
      <c r="BI6" s="35">
        <f t="shared" si="7"/>
        <v>1049.17</v>
      </c>
      <c r="BJ6" s="35">
        <f t="shared" si="7"/>
        <v>941.57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88.78</v>
      </c>
      <c r="BR6" s="35">
        <f t="shared" ref="BR6:BZ6" si="8">IF(BR7="",NA(),BR7)</f>
        <v>99.2</v>
      </c>
      <c r="BS6" s="35">
        <f t="shared" si="8"/>
        <v>96.59</v>
      </c>
      <c r="BT6" s="35">
        <f t="shared" si="8"/>
        <v>98.25</v>
      </c>
      <c r="BU6" s="35">
        <f t="shared" si="8"/>
        <v>96.91</v>
      </c>
      <c r="BV6" s="35">
        <f t="shared" si="8"/>
        <v>69.87</v>
      </c>
      <c r="BW6" s="35">
        <f t="shared" si="8"/>
        <v>74.3</v>
      </c>
      <c r="BX6" s="35">
        <f t="shared" si="8"/>
        <v>72.260000000000005</v>
      </c>
      <c r="BY6" s="35">
        <f t="shared" si="8"/>
        <v>71.84</v>
      </c>
      <c r="BZ6" s="35">
        <f t="shared" si="8"/>
        <v>73.36</v>
      </c>
      <c r="CA6" s="34" t="str">
        <f>IF(CA7="","",IF(CA7="-","【-】","【"&amp;SUBSTITUTE(TEXT(CA7,"#,##0.00"),"-","△")&amp;"】"))</f>
        <v>【75.29】</v>
      </c>
      <c r="CB6" s="35">
        <f>IF(CB7="",NA(),CB7)</f>
        <v>213.26</v>
      </c>
      <c r="CC6" s="35">
        <f t="shared" ref="CC6:CK6" si="9">IF(CC7="",NA(),CC7)</f>
        <v>201.34</v>
      </c>
      <c r="CD6" s="35">
        <f t="shared" si="9"/>
        <v>209.95</v>
      </c>
      <c r="CE6" s="35">
        <f t="shared" si="9"/>
        <v>218.38</v>
      </c>
      <c r="CF6" s="35">
        <f t="shared" si="9"/>
        <v>230.92</v>
      </c>
      <c r="CG6" s="35">
        <f t="shared" si="9"/>
        <v>234.96</v>
      </c>
      <c r="CH6" s="35">
        <f t="shared" si="9"/>
        <v>221.81</v>
      </c>
      <c r="CI6" s="35">
        <f t="shared" si="9"/>
        <v>230.02</v>
      </c>
      <c r="CJ6" s="35">
        <f t="shared" si="9"/>
        <v>228.47</v>
      </c>
      <c r="CK6" s="35">
        <f t="shared" si="9"/>
        <v>224.88</v>
      </c>
      <c r="CL6" s="34" t="str">
        <f>IF(CL7="","",IF(CL7="-","【-】","【"&amp;SUBSTITUTE(TEXT(CL7,"#,##0.00"),"-","△")&amp;"】"))</f>
        <v>【215.41】</v>
      </c>
      <c r="CM6" s="35">
        <f>IF(CM7="",NA(),CM7)</f>
        <v>47.2</v>
      </c>
      <c r="CN6" s="35">
        <f t="shared" ref="CN6:CV6" si="10">IF(CN7="",NA(),CN7)</f>
        <v>44.6</v>
      </c>
      <c r="CO6" s="35">
        <f t="shared" si="10"/>
        <v>44.5</v>
      </c>
      <c r="CP6" s="35">
        <f t="shared" si="10"/>
        <v>43.2</v>
      </c>
      <c r="CQ6" s="35">
        <f t="shared" si="10"/>
        <v>43.4</v>
      </c>
      <c r="CR6" s="35">
        <f t="shared" si="10"/>
        <v>42.9</v>
      </c>
      <c r="CS6" s="35">
        <f t="shared" si="10"/>
        <v>43.36</v>
      </c>
      <c r="CT6" s="35">
        <f t="shared" si="10"/>
        <v>42.56</v>
      </c>
      <c r="CU6" s="35">
        <f t="shared" si="10"/>
        <v>42.47</v>
      </c>
      <c r="CV6" s="35">
        <f t="shared" si="10"/>
        <v>42.4</v>
      </c>
      <c r="CW6" s="34" t="str">
        <f>IF(CW7="","",IF(CW7="-","【-】","【"&amp;SUBSTITUTE(TEXT(CW7,"#,##0.00"),"-","△")&amp;"】"))</f>
        <v>【42.90】</v>
      </c>
      <c r="CX6" s="35">
        <f>IF(CX7="",NA(),CX7)</f>
        <v>86.13</v>
      </c>
      <c r="CY6" s="35">
        <f t="shared" ref="CY6:DG6" si="11">IF(CY7="",NA(),CY7)</f>
        <v>87.43</v>
      </c>
      <c r="CZ6" s="35">
        <f t="shared" si="11"/>
        <v>88.24</v>
      </c>
      <c r="DA6" s="35">
        <f t="shared" si="11"/>
        <v>89.11</v>
      </c>
      <c r="DB6" s="35">
        <f t="shared" si="11"/>
        <v>90.34</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0.39</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323438</v>
      </c>
      <c r="D7" s="37">
        <v>47</v>
      </c>
      <c r="E7" s="37">
        <v>17</v>
      </c>
      <c r="F7" s="37">
        <v>4</v>
      </c>
      <c r="G7" s="37">
        <v>0</v>
      </c>
      <c r="H7" s="37" t="s">
        <v>96</v>
      </c>
      <c r="I7" s="37" t="s">
        <v>97</v>
      </c>
      <c r="J7" s="37" t="s">
        <v>98</v>
      </c>
      <c r="K7" s="37" t="s">
        <v>99</v>
      </c>
      <c r="L7" s="37" t="s">
        <v>100</v>
      </c>
      <c r="M7" s="37" t="s">
        <v>101</v>
      </c>
      <c r="N7" s="38" t="s">
        <v>102</v>
      </c>
      <c r="O7" s="38" t="s">
        <v>103</v>
      </c>
      <c r="P7" s="38">
        <v>12.01</v>
      </c>
      <c r="Q7" s="38">
        <v>100</v>
      </c>
      <c r="R7" s="38">
        <v>3630</v>
      </c>
      <c r="S7" s="38">
        <v>12176</v>
      </c>
      <c r="T7" s="38">
        <v>368.01</v>
      </c>
      <c r="U7" s="38">
        <v>33.090000000000003</v>
      </c>
      <c r="V7" s="38">
        <v>1450</v>
      </c>
      <c r="W7" s="38">
        <v>0.55000000000000004</v>
      </c>
      <c r="X7" s="38">
        <v>2636.36</v>
      </c>
      <c r="Y7" s="38">
        <v>79.72</v>
      </c>
      <c r="Z7" s="38">
        <v>82.87</v>
      </c>
      <c r="AA7" s="38">
        <v>79.84</v>
      </c>
      <c r="AB7" s="38">
        <v>77.67</v>
      </c>
      <c r="AC7" s="38">
        <v>77.06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1694.2</v>
      </c>
      <c r="BG7" s="38">
        <v>1493.1</v>
      </c>
      <c r="BH7" s="38">
        <v>1140.8</v>
      </c>
      <c r="BI7" s="38">
        <v>1049.17</v>
      </c>
      <c r="BJ7" s="38">
        <v>941.57</v>
      </c>
      <c r="BK7" s="38">
        <v>1298.9100000000001</v>
      </c>
      <c r="BL7" s="38">
        <v>1243.71</v>
      </c>
      <c r="BM7" s="38">
        <v>1194.1500000000001</v>
      </c>
      <c r="BN7" s="38">
        <v>1206.79</v>
      </c>
      <c r="BO7" s="38">
        <v>1258.43</v>
      </c>
      <c r="BP7" s="38">
        <v>1260.21</v>
      </c>
      <c r="BQ7" s="38">
        <v>88.78</v>
      </c>
      <c r="BR7" s="38">
        <v>99.2</v>
      </c>
      <c r="BS7" s="38">
        <v>96.59</v>
      </c>
      <c r="BT7" s="38">
        <v>98.25</v>
      </c>
      <c r="BU7" s="38">
        <v>96.91</v>
      </c>
      <c r="BV7" s="38">
        <v>69.87</v>
      </c>
      <c r="BW7" s="38">
        <v>74.3</v>
      </c>
      <c r="BX7" s="38">
        <v>72.260000000000005</v>
      </c>
      <c r="BY7" s="38">
        <v>71.84</v>
      </c>
      <c r="BZ7" s="38">
        <v>73.36</v>
      </c>
      <c r="CA7" s="38">
        <v>75.290000000000006</v>
      </c>
      <c r="CB7" s="38">
        <v>213.26</v>
      </c>
      <c r="CC7" s="38">
        <v>201.34</v>
      </c>
      <c r="CD7" s="38">
        <v>209.95</v>
      </c>
      <c r="CE7" s="38">
        <v>218.38</v>
      </c>
      <c r="CF7" s="38">
        <v>230.92</v>
      </c>
      <c r="CG7" s="38">
        <v>234.96</v>
      </c>
      <c r="CH7" s="38">
        <v>221.81</v>
      </c>
      <c r="CI7" s="38">
        <v>230.02</v>
      </c>
      <c r="CJ7" s="38">
        <v>228.47</v>
      </c>
      <c r="CK7" s="38">
        <v>224.88</v>
      </c>
      <c r="CL7" s="38">
        <v>215.41</v>
      </c>
      <c r="CM7" s="38">
        <v>47.2</v>
      </c>
      <c r="CN7" s="38">
        <v>44.6</v>
      </c>
      <c r="CO7" s="38">
        <v>44.5</v>
      </c>
      <c r="CP7" s="38">
        <v>43.2</v>
      </c>
      <c r="CQ7" s="38">
        <v>43.4</v>
      </c>
      <c r="CR7" s="38">
        <v>42.9</v>
      </c>
      <c r="CS7" s="38">
        <v>43.36</v>
      </c>
      <c r="CT7" s="38">
        <v>42.56</v>
      </c>
      <c r="CU7" s="38">
        <v>42.47</v>
      </c>
      <c r="CV7" s="38">
        <v>42.4</v>
      </c>
      <c r="CW7" s="38">
        <v>42.9</v>
      </c>
      <c r="CX7" s="38">
        <v>86.13</v>
      </c>
      <c r="CY7" s="38">
        <v>87.43</v>
      </c>
      <c r="CZ7" s="38">
        <v>88.24</v>
      </c>
      <c r="DA7" s="38">
        <v>89.11</v>
      </c>
      <c r="DB7" s="38">
        <v>90.34</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0.39</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2022-02-20T05:57:03Z</cp:lastPrinted>
  <dcterms:created xsi:type="dcterms:W3CDTF">2021-12-03T07:52:16Z</dcterms:created>
  <dcterms:modified xsi:type="dcterms:W3CDTF">2022-02-20T05:57:05Z</dcterms:modified>
  <cp:category/>
</cp:coreProperties>
</file>