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03.ad.pref.shimane.jp\地域振興部\市町村課\03財政グループ\財政グループ共通\財政一般\公営企業一般\経営戦略\R3\220104経営比較分析表\04_市町村→県\09_奥出雲町\"/>
    </mc:Choice>
  </mc:AlternateContent>
  <workbookProtection workbookAlgorithmName="SHA-512" workbookHashValue="bbZ3VhY+BzOysL2ThjQVkEBBtKXXtm1aYGJUQAch8I+assxcmFtMXezaULBWJqq2jqwzwHbKro0eqIUCnvIPbQ==" workbookSaltValue="GmwdZN1aq3tW9cSLnT0MC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O6" i="5"/>
  <c r="I10" i="4" s="1"/>
  <c r="N6" i="5"/>
  <c r="M6" i="5"/>
  <c r="L6" i="5"/>
  <c r="W8" i="4" s="1"/>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F85" i="4"/>
  <c r="E85" i="4"/>
  <c r="BB10" i="4"/>
  <c r="AT10" i="4"/>
  <c r="AL10" i="4"/>
  <c r="W10" i="4"/>
  <c r="P10" i="4"/>
  <c r="B10" i="4"/>
  <c r="AT8" i="4"/>
  <c r="AL8" i="4"/>
  <c r="AD8" i="4"/>
  <c r="P8" i="4"/>
  <c r="I8" i="4"/>
  <c r="B8" i="4"/>
</calcChain>
</file>

<file path=xl/sharedStrings.xml><?xml version="1.0" encoding="utf-8"?>
<sst xmlns="http://schemas.openxmlformats.org/spreadsheetml/2006/main" count="250" uniqueCount="115">
  <si>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</si>
  <si>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</si>
  <si>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</si>
  <si>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</si>
  <si>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</si>
  <si>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</si>
  <si>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</si>
  <si>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</si>
  <si>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</si>
  <si>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</si>
  <si>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</si>
  <si>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</si>
  <si>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</si>
  <si>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</si>
  <si>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</si>
  <si>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</si>
  <si>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</si>
  <si>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</si>
  <si>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</si>
  <si>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</si>
  <si>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</si>
  <si>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</si>
  <si>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</si>
  <si>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</si>
  <si>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</si>
  <si>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</si>
  <si>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</si>
  <si>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</si>
  <si>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</si>
  <si>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</si>
  <si>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</si>
  <si>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</si>
  <si>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</si>
  <si>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</si>
  <si>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</si>
  <si>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</si>
  <si>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</si>
  <si>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</si>
  <si>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</si>
  <si>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</si>
  <si>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</si>
  <si>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</si>
  <si>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</si>
  <si>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</si>
  <si>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</si>
  <si>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</si>
  <si>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</si>
  <si>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</si>
  <si>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</si>
  <si>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</si>
  <si>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</si>
  <si>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</si>
  <si>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</si>
  <si>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</si>
  <si>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</si>
  <si>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</si>
  <si>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</si>
  <si>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</si>
  <si>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</si>
  <si>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</si>
  <si>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</si>
  <si>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</si>
  <si>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</si>
  <si>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</si>
  <si>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</si>
  <si>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</si>
  <si>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</si>
  <si>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</si>
  <si>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</si>
  <si>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</si>
  <si>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</si>
  <si>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</si>
  <si>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</si>
  <si>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</si>
  <si>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</si>
  <si>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</si>
  <si>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</si>
  <si>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</si>
  <si>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</si>
  <si>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</si>
  <si>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</si>
  <si>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</si>
  <si>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</si>
  <si>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</si>
  <si>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</si>
  <si>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</si>
  <si>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</si>
  <si>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</si>
  <si>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</si>
  <si>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</si>
  <si>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</si>
  <si>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</si>
  <si>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</si>
  <si>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奥出雲町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</si>
  <si>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</si>
  <si>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</si>
  <si>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</si>
  <si>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</si>
  <si>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</si>
  <si>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</si>
  <si>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</si>
  <si>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</si>
  <si>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</si>
  <si>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</si>
  <si>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</si>
  <si>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</si>
  <si>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</si>
  <si>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</si>
  <si>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</si>
  <si>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</si>
  <si>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</si>
  <si>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</si>
  <si>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②が平均値より大幅に下回っている。これは本町の投資時期が類似団体よりも後年であるため老朽化を示す指標は低い。③については、前年度に比べ増加している。要因は支障移転工事及び修繕での更新である。
今後は、施設の長寿命化を図り経営面とのバランスを取りながら緊急度、重要度を考慮した更新事業を進める必要がある。</t>
    <rPh sb="3" eb="5">
      <t>ヘイキン</t>
    </rPh>
    <rPh sb="5" eb="6">
      <t>チ</t>
    </rPh>
    <rPh sb="8" eb="10">
      <t>オオハバ</t>
    </rPh>
    <rPh sb="11" eb="13">
      <t>シタマワ</t>
    </rPh>
    <rPh sb="24" eb="26">
      <t>トウシ</t>
    </rPh>
    <rPh sb="26" eb="28">
      <t>ジキ</t>
    </rPh>
    <rPh sb="29" eb="31">
      <t>ルイジ</t>
    </rPh>
    <rPh sb="31" eb="33">
      <t>ダンタイ</t>
    </rPh>
    <rPh sb="36" eb="38">
      <t>コウネン</t>
    </rPh>
    <rPh sb="43" eb="46">
      <t>ロウキュウカ</t>
    </rPh>
    <rPh sb="47" eb="48">
      <t>シメ</t>
    </rPh>
    <rPh sb="49" eb="51">
      <t>シヒョウ</t>
    </rPh>
    <rPh sb="52" eb="53">
      <t>ヒク</t>
    </rPh>
    <rPh sb="66" eb="67">
      <t>クラ</t>
    </rPh>
    <rPh sb="75" eb="77">
      <t>ヨウイン</t>
    </rPh>
    <rPh sb="78" eb="80">
      <t>シショウ</t>
    </rPh>
    <rPh sb="80" eb="82">
      <t>イテン</t>
    </rPh>
    <rPh sb="82" eb="84">
      <t>コウジ</t>
    </rPh>
    <rPh sb="84" eb="85">
      <t>オヨ</t>
    </rPh>
    <rPh sb="86" eb="88">
      <t>シュウゼン</t>
    </rPh>
    <rPh sb="90" eb="92">
      <t>コウシン</t>
    </rPh>
    <rPh sb="101" eb="103">
      <t>シセツ</t>
    </rPh>
    <rPh sb="111" eb="113">
      <t>ケイエイ</t>
    </rPh>
    <rPh sb="113" eb="114">
      <t>メン</t>
    </rPh>
    <rPh sb="121" eb="122">
      <t>ト</t>
    </rPh>
    <rPh sb="126" eb="129">
      <t>キンキュウド</t>
    </rPh>
    <rPh sb="130" eb="133">
      <t>ジュウヨウド</t>
    </rPh>
    <rPh sb="134" eb="136">
      <t>コウリョ</t>
    </rPh>
    <rPh sb="138" eb="140">
      <t>コウシン</t>
    </rPh>
    <rPh sb="140" eb="142">
      <t>ジギョウ</t>
    </rPh>
    <rPh sb="143" eb="144">
      <t>スス</t>
    </rPh>
    <rPh sb="146" eb="148">
      <t>ヒツヨウ</t>
    </rPh>
    <phoneticPr fontId="4"/>
  </si>
  <si>
    <t>昨年度に比べ改善傾向にあるが、類似団体と比較し下回っている項目がある。継続的にコスト削減、企業債残高の縮減に努める必要がある。
今後も継続的に安心、安全な水道水を安定的に供給するため、人口減少に伴う料金収入の減少を考慮した適正な料金水準の検討及び効率的な事業運営と計画的な施設更新を図る必要がある。</t>
    <rPh sb="35" eb="38">
      <t>ケイゾクテキ</t>
    </rPh>
    <rPh sb="42" eb="44">
      <t>サクゲン</t>
    </rPh>
    <rPh sb="45" eb="47">
      <t>キギョウ</t>
    </rPh>
    <rPh sb="47" eb="48">
      <t>サイ</t>
    </rPh>
    <rPh sb="48" eb="49">
      <t>ザン</t>
    </rPh>
    <rPh sb="49" eb="50">
      <t>タカ</t>
    </rPh>
    <rPh sb="51" eb="53">
      <t>シュクゲン</t>
    </rPh>
    <rPh sb="54" eb="55">
      <t>ツト</t>
    </rPh>
    <rPh sb="57" eb="59">
      <t>ヒツヨウ</t>
    </rPh>
    <rPh sb="65" eb="67">
      <t>コンゴ</t>
    </rPh>
    <rPh sb="68" eb="71">
      <t>ケイゾクテキ</t>
    </rPh>
    <rPh sb="93" eb="95">
      <t>ジンコウ</t>
    </rPh>
    <rPh sb="95" eb="97">
      <t>ゲンショウ</t>
    </rPh>
    <rPh sb="98" eb="99">
      <t>トモナ</t>
    </rPh>
    <rPh sb="100" eb="102">
      <t>リョウキン</t>
    </rPh>
    <rPh sb="102" eb="104">
      <t>シュウニュウ</t>
    </rPh>
    <rPh sb="105" eb="107">
      <t>ゲンショウ</t>
    </rPh>
    <rPh sb="108" eb="110">
      <t>コウリョ</t>
    </rPh>
    <rPh sb="112" eb="114">
      <t>テキセイ</t>
    </rPh>
    <rPh sb="115" eb="117">
      <t>リョウキン</t>
    </rPh>
    <rPh sb="117" eb="119">
      <t>スイジュン</t>
    </rPh>
    <rPh sb="120" eb="122">
      <t>ケントウ</t>
    </rPh>
    <rPh sb="122" eb="123">
      <t>オヨ</t>
    </rPh>
    <rPh sb="124" eb="127">
      <t>コウリツテキ</t>
    </rPh>
    <rPh sb="128" eb="130">
      <t>ジギョウ</t>
    </rPh>
    <rPh sb="130" eb="132">
      <t>ウンエイ</t>
    </rPh>
    <rPh sb="133" eb="136">
      <t>ケイカクテキ</t>
    </rPh>
    <rPh sb="137" eb="139">
      <t>シセツ</t>
    </rPh>
    <rPh sb="139" eb="141">
      <t>コウシン</t>
    </rPh>
    <rPh sb="142" eb="143">
      <t>ハカ</t>
    </rPh>
    <rPh sb="144" eb="146">
      <t>ヒツヨウ</t>
    </rPh>
    <phoneticPr fontId="4"/>
  </si>
  <si>
    <t>１）経営の健全性について
　①については継続的にコスト削減を図り前年比で改善しているが、⑤は改善傾向にあるが、依然として類似団体の平均値を大幅に下回っている。令和2年度より段階的に料金改定を行っており、引き続き適切な料金収入の確保に努める。
　③、④、⑥の要因としては標高の高い中国山地に位置した本町の地理的要因、中山間地域特有の集落点在によって多額の建設費がを要したことから資本費が高額で企業債残高等が他の類似団体と比べて増高となっている。今後は企業債の発行を抑制に努め、着実な償還を行い投資の効率化を図る必要がある。
２）経営の効率性について　　
　⑦については平均値を上回っており適正な施設規模である。⑧は前年度より改善した。要因は配水管等の漏水調査・対策の結果だが、管路更新率も低いため新たな漏水箇所の発生リスクがある。引き続き着実に漏水対策等を実施し有収率の向上を図る。</t>
    <rPh sb="20" eb="22">
      <t>ケイゾク</t>
    </rPh>
    <rPh sb="22" eb="23">
      <t>テキ</t>
    </rPh>
    <rPh sb="27" eb="29">
      <t>サクゲン</t>
    </rPh>
    <rPh sb="30" eb="31">
      <t>ハカ</t>
    </rPh>
    <rPh sb="32" eb="34">
      <t>ゼンネン</t>
    </rPh>
    <rPh sb="34" eb="35">
      <t>ヒ</t>
    </rPh>
    <rPh sb="36" eb="38">
      <t>カイゼン</t>
    </rPh>
    <rPh sb="46" eb="48">
      <t>カイゼン</t>
    </rPh>
    <rPh sb="48" eb="50">
      <t>ケイコウ</t>
    </rPh>
    <rPh sb="55" eb="57">
      <t>イゼン</t>
    </rPh>
    <rPh sb="60" eb="62">
      <t>ルイジ</t>
    </rPh>
    <rPh sb="62" eb="64">
      <t>ダンタイ</t>
    </rPh>
    <rPh sb="65" eb="67">
      <t>ヘイキン</t>
    </rPh>
    <rPh sb="67" eb="68">
      <t>チ</t>
    </rPh>
    <rPh sb="69" eb="71">
      <t>オオハバ</t>
    </rPh>
    <rPh sb="72" eb="74">
      <t>シタマワ</t>
    </rPh>
    <rPh sb="79" eb="81">
      <t>レイワ</t>
    </rPh>
    <rPh sb="82" eb="84">
      <t>ネンド</t>
    </rPh>
    <rPh sb="86" eb="89">
      <t>ダンカイテキ</t>
    </rPh>
    <rPh sb="90" eb="92">
      <t>リョウキン</t>
    </rPh>
    <rPh sb="92" eb="94">
      <t>カイテイ</t>
    </rPh>
    <rPh sb="95" eb="96">
      <t>オコナ</t>
    </rPh>
    <rPh sb="101" eb="102">
      <t>ヒ</t>
    </rPh>
    <rPh sb="103" eb="104">
      <t>ツヅ</t>
    </rPh>
    <rPh sb="105" eb="107">
      <t>テキセツ</t>
    </rPh>
    <rPh sb="108" eb="110">
      <t>リョウキン</t>
    </rPh>
    <rPh sb="110" eb="112">
      <t>シュウニュウ</t>
    </rPh>
    <rPh sb="113" eb="115">
      <t>カクホ</t>
    </rPh>
    <rPh sb="116" eb="117">
      <t>ツト</t>
    </rPh>
    <rPh sb="128" eb="130">
      <t>ヨウイン</t>
    </rPh>
    <rPh sb="134" eb="136">
      <t>ヒョウコウ</t>
    </rPh>
    <rPh sb="137" eb="138">
      <t>タカ</t>
    </rPh>
    <rPh sb="139" eb="141">
      <t>チュウゴク</t>
    </rPh>
    <rPh sb="141" eb="143">
      <t>サンチ</t>
    </rPh>
    <rPh sb="144" eb="146">
      <t>イチ</t>
    </rPh>
    <rPh sb="148" eb="150">
      <t>ホンチョウ</t>
    </rPh>
    <rPh sb="151" eb="154">
      <t>チリテキ</t>
    </rPh>
    <rPh sb="154" eb="156">
      <t>ヨウイン</t>
    </rPh>
    <rPh sb="157" eb="158">
      <t>チュウ</t>
    </rPh>
    <rPh sb="158" eb="160">
      <t>サンカン</t>
    </rPh>
    <rPh sb="160" eb="162">
      <t>チイキ</t>
    </rPh>
    <rPh sb="162" eb="164">
      <t>トクユウ</t>
    </rPh>
    <rPh sb="165" eb="167">
      <t>シュウラク</t>
    </rPh>
    <rPh sb="167" eb="169">
      <t>テンザイ</t>
    </rPh>
    <rPh sb="173" eb="175">
      <t>タガク</t>
    </rPh>
    <rPh sb="188" eb="191">
      <t>シホンヒ</t>
    </rPh>
    <rPh sb="192" eb="194">
      <t>コウガク</t>
    </rPh>
    <rPh sb="200" eb="201">
      <t>トウ</t>
    </rPh>
    <rPh sb="202" eb="203">
      <t>ホカ</t>
    </rPh>
    <rPh sb="204" eb="206">
      <t>ルイジ</t>
    </rPh>
    <rPh sb="206" eb="208">
      <t>ダンタイ</t>
    </rPh>
    <rPh sb="209" eb="210">
      <t>クラ</t>
    </rPh>
    <rPh sb="221" eb="223">
      <t>コンゴ</t>
    </rPh>
    <rPh sb="224" eb="226">
      <t>キギョウ</t>
    </rPh>
    <rPh sb="226" eb="227">
      <t>サイ</t>
    </rPh>
    <rPh sb="228" eb="230">
      <t>ハッコウ</t>
    </rPh>
    <rPh sb="231" eb="233">
      <t>ヨクセイ</t>
    </rPh>
    <rPh sb="234" eb="235">
      <t>ツト</t>
    </rPh>
    <rPh sb="237" eb="239">
      <t>チャクジツ</t>
    </rPh>
    <rPh sb="240" eb="242">
      <t>ショウカン</t>
    </rPh>
    <rPh sb="243" eb="244">
      <t>オコナ</t>
    </rPh>
    <rPh sb="245" eb="247">
      <t>トウシ</t>
    </rPh>
    <rPh sb="248" eb="251">
      <t>コウリツカ</t>
    </rPh>
    <rPh sb="252" eb="253">
      <t>ハカ</t>
    </rPh>
    <rPh sb="254" eb="256">
      <t>ヒツヨウ</t>
    </rPh>
    <rPh sb="295" eb="297">
      <t>テキセイ</t>
    </rPh>
    <rPh sb="298" eb="300">
      <t>シセツ</t>
    </rPh>
    <rPh sb="300" eb="302">
      <t>キボ</t>
    </rPh>
    <rPh sb="308" eb="310">
      <t>ゼンネン</t>
    </rPh>
    <rPh sb="310" eb="311">
      <t>ド</t>
    </rPh>
    <rPh sb="313" eb="315">
      <t>カイゼン</t>
    </rPh>
    <rPh sb="318" eb="320">
      <t>ヨウイン</t>
    </rPh>
    <rPh sb="328" eb="330">
      <t>チョウサ</t>
    </rPh>
    <rPh sb="331" eb="333">
      <t>タイサク</t>
    </rPh>
    <rPh sb="334" eb="336">
      <t>ケッカ</t>
    </rPh>
    <rPh sb="349" eb="350">
      <t>アラ</t>
    </rPh>
    <rPh sb="352" eb="354">
      <t>ロウスイ</t>
    </rPh>
    <rPh sb="354" eb="356">
      <t>カショ</t>
    </rPh>
    <rPh sb="357" eb="359">
      <t>ハッセイ</t>
    </rPh>
    <rPh sb="366" eb="367">
      <t>ヒ</t>
    </rPh>
    <rPh sb="368" eb="369">
      <t>ツヅ</t>
    </rPh>
    <rPh sb="370" eb="372">
      <t>チャクジツ</t>
    </rPh>
    <rPh sb="373" eb="375">
      <t>ロウスイ</t>
    </rPh>
    <rPh sb="375" eb="377">
      <t>タイサク</t>
    </rPh>
    <rPh sb="377" eb="378">
      <t>トウ</t>
    </rPh>
    <rPh sb="379" eb="381">
      <t>ジッシ</t>
    </rPh>
    <rPh sb="382" eb="385">
      <t>ユウシュウリツ</t>
    </rPh>
    <rPh sb="386" eb="388">
      <t>コウジョウ</t>
    </rPh>
    <rPh sb="389" eb="390">
      <t>ハカ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</si>
</sst>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0.09</c:v>
                </c:pt>
                <c:pt idx="2">
                  <c:v>0.04</c:v>
                </c:pt>
                <c:pt idx="3">
                  <c:v>0.04</c:v>
                </c:pt>
                <c:pt idx="4">
                  <c:v>0.23</c:v>
                </c:pt>
              </c:numCache>
            </c:numRef>
          </c:val>
          <c:extLst>
            <c:ext xmlns:c16="http://schemas.microsoft.com/office/drawing/2014/chart" uri="{C3380CC4-5D6E-409C-BE32-E72D297353CC}">
              <c16:uniqueId val="{00000000-2716-49BE-BCB1-02588FBF5F67}"/>
            </c:ext>
          </c:extLst>
        </c:ser>
        <c:dLbls>
          <c:showLegendKey val="0"/>
          <c:showVal val="0"/>
          <c:showCatName val="0"/>
          <c:showSerName val="0"/>
          <c:showPercent val="0"/>
          <c:showBubbleSize val="0"/>
        </c:dLbls>
        <c:gapWidth val="150"/>
        <c:axId val="285853920"/>
        <c:axId val="28585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0.39</c:v>
                </c:pt>
                <c:pt idx="2">
                  <c:v>0.43</c:v>
                </c:pt>
                <c:pt idx="3">
                  <c:v>0.42</c:v>
                </c:pt>
                <c:pt idx="4">
                  <c:v>0.44</c:v>
                </c:pt>
              </c:numCache>
            </c:numRef>
          </c:val>
          <c:smooth val="0"/>
          <c:extLst>
            <c:ext xmlns:c16="http://schemas.microsoft.com/office/drawing/2014/chart" uri="{C3380CC4-5D6E-409C-BE32-E72D297353CC}">
              <c16:uniqueId val="{00000001-2716-49BE-BCB1-02588FBF5F67}"/>
            </c:ext>
          </c:extLst>
        </c:ser>
        <c:dLbls>
          <c:showLegendKey val="0"/>
          <c:showVal val="0"/>
          <c:showCatName val="0"/>
          <c:showSerName val="0"/>
          <c:showPercent val="0"/>
          <c:showBubbleSize val="0"/>
        </c:dLbls>
        <c:marker val="1"/>
        <c:smooth val="0"/>
        <c:axId val="285853920"/>
        <c:axId val="285854304"/>
      </c:lineChart>
      <c:dateAx>
        <c:axId val="285853920"/>
        <c:scaling>
          <c:orientation val="minMax"/>
        </c:scaling>
        <c:delete val="1"/>
        <c:axPos val="b"/>
        <c:numFmt formatCode="&quot;H&quot;yy" sourceLinked="1"/>
        <c:majorTickMark val="none"/>
        <c:minorTickMark val="none"/>
        <c:tickLblPos val="none"/>
        <c:crossAx val="285854304"/>
        <c:crosses val="autoZero"/>
        <c:auto val="1"/>
        <c:lblOffset val="100"/>
        <c:baseTimeUnit val="years"/>
      </c:dateAx>
      <c:valAx>
        <c:axId val="28585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85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0</c:v>
                </c:pt>
                <c:pt idx="1">
                  <c:v>75.33</c:v>
                </c:pt>
                <c:pt idx="2">
                  <c:v>73.89</c:v>
                </c:pt>
                <c:pt idx="3">
                  <c:v>73.62</c:v>
                </c:pt>
                <c:pt idx="4">
                  <c:v>73.150000000000006</c:v>
                </c:pt>
              </c:numCache>
            </c:numRef>
          </c:val>
          <c:extLst>
            <c:ext xmlns:c16="http://schemas.microsoft.com/office/drawing/2014/chart" uri="{C3380CC4-5D6E-409C-BE32-E72D297353CC}">
              <c16:uniqueId val="{00000000-0D08-41AD-9AFC-B50B694DA121}"/>
            </c:ext>
          </c:extLst>
        </c:ser>
        <c:dLbls>
          <c:showLegendKey val="0"/>
          <c:showVal val="0"/>
          <c:showCatName val="0"/>
          <c:showSerName val="0"/>
          <c:showPercent val="0"/>
          <c:showBubbleSize val="0"/>
        </c:dLbls>
        <c:gapWidth val="150"/>
        <c:axId val="285868400"/>
        <c:axId val="285868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55.88</c:v>
                </c:pt>
                <c:pt idx="2">
                  <c:v>55.22</c:v>
                </c:pt>
                <c:pt idx="3">
                  <c:v>54.05</c:v>
                </c:pt>
                <c:pt idx="4">
                  <c:v>54.43</c:v>
                </c:pt>
              </c:numCache>
            </c:numRef>
          </c:val>
          <c:smooth val="0"/>
          <c:extLst>
            <c:ext xmlns:c16="http://schemas.microsoft.com/office/drawing/2014/chart" uri="{C3380CC4-5D6E-409C-BE32-E72D297353CC}">
              <c16:uniqueId val="{00000001-0D08-41AD-9AFC-B50B694DA121}"/>
            </c:ext>
          </c:extLst>
        </c:ser>
        <c:dLbls>
          <c:showLegendKey val="0"/>
          <c:showVal val="0"/>
          <c:showCatName val="0"/>
          <c:showSerName val="0"/>
          <c:showPercent val="0"/>
          <c:showBubbleSize val="0"/>
        </c:dLbls>
        <c:marker val="1"/>
        <c:smooth val="0"/>
        <c:axId val="285868400"/>
        <c:axId val="285868792"/>
      </c:lineChart>
      <c:dateAx>
        <c:axId val="285868400"/>
        <c:scaling>
          <c:orientation val="minMax"/>
        </c:scaling>
        <c:delete val="1"/>
        <c:axPos val="b"/>
        <c:numFmt formatCode="&quot;H&quot;yy" sourceLinked="1"/>
        <c:majorTickMark val="none"/>
        <c:minorTickMark val="none"/>
        <c:tickLblPos val="none"/>
        <c:crossAx val="285868792"/>
        <c:crosses val="autoZero"/>
        <c:auto val="1"/>
        <c:lblOffset val="100"/>
        <c:baseTimeUnit val="years"/>
      </c:dateAx>
      <c:valAx>
        <c:axId val="285868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86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0</c:v>
                </c:pt>
                <c:pt idx="1">
                  <c:v>79.849999999999994</c:v>
                </c:pt>
                <c:pt idx="2">
                  <c:v>78.290000000000006</c:v>
                </c:pt>
                <c:pt idx="3">
                  <c:v>78.11</c:v>
                </c:pt>
                <c:pt idx="4">
                  <c:v>80.31</c:v>
                </c:pt>
              </c:numCache>
            </c:numRef>
          </c:val>
          <c:extLst>
            <c:ext xmlns:c16="http://schemas.microsoft.com/office/drawing/2014/chart" uri="{C3380CC4-5D6E-409C-BE32-E72D297353CC}">
              <c16:uniqueId val="{00000000-4734-473F-946A-EE311D489CFD}"/>
            </c:ext>
          </c:extLst>
        </c:ser>
        <c:dLbls>
          <c:showLegendKey val="0"/>
          <c:showVal val="0"/>
          <c:showCatName val="0"/>
          <c:showSerName val="0"/>
          <c:showPercent val="0"/>
          <c:showBubbleSize val="0"/>
        </c:dLbls>
        <c:gapWidth val="150"/>
        <c:axId val="286231344"/>
        <c:axId val="286228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80.989999999999995</c:v>
                </c:pt>
                <c:pt idx="2">
                  <c:v>80.930000000000007</c:v>
                </c:pt>
                <c:pt idx="3">
                  <c:v>80.510000000000005</c:v>
                </c:pt>
                <c:pt idx="4">
                  <c:v>79.44</c:v>
                </c:pt>
              </c:numCache>
            </c:numRef>
          </c:val>
          <c:smooth val="0"/>
          <c:extLst>
            <c:ext xmlns:c16="http://schemas.microsoft.com/office/drawing/2014/chart" uri="{C3380CC4-5D6E-409C-BE32-E72D297353CC}">
              <c16:uniqueId val="{00000001-4734-473F-946A-EE311D489CFD}"/>
            </c:ext>
          </c:extLst>
        </c:ser>
        <c:dLbls>
          <c:showLegendKey val="0"/>
          <c:showVal val="0"/>
          <c:showCatName val="0"/>
          <c:showSerName val="0"/>
          <c:showPercent val="0"/>
          <c:showBubbleSize val="0"/>
        </c:dLbls>
        <c:marker val="1"/>
        <c:smooth val="0"/>
        <c:axId val="286231344"/>
        <c:axId val="286228992"/>
      </c:lineChart>
      <c:dateAx>
        <c:axId val="286231344"/>
        <c:scaling>
          <c:orientation val="minMax"/>
        </c:scaling>
        <c:delete val="1"/>
        <c:axPos val="b"/>
        <c:numFmt formatCode="&quot;H&quot;yy" sourceLinked="1"/>
        <c:majorTickMark val="none"/>
        <c:minorTickMark val="none"/>
        <c:tickLblPos val="none"/>
        <c:crossAx val="286228992"/>
        <c:crosses val="autoZero"/>
        <c:auto val="1"/>
        <c:lblOffset val="100"/>
        <c:baseTimeUnit val="years"/>
      </c:dateAx>
      <c:valAx>
        <c:axId val="28622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23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0</c:v>
                </c:pt>
                <c:pt idx="1">
                  <c:v>101.01</c:v>
                </c:pt>
                <c:pt idx="2">
                  <c:v>99.9</c:v>
                </c:pt>
                <c:pt idx="3">
                  <c:v>103.49</c:v>
                </c:pt>
                <c:pt idx="4">
                  <c:v>106.15</c:v>
                </c:pt>
              </c:numCache>
            </c:numRef>
          </c:val>
          <c:extLst>
            <c:ext xmlns:c16="http://schemas.microsoft.com/office/drawing/2014/chart" uri="{C3380CC4-5D6E-409C-BE32-E72D297353CC}">
              <c16:uniqueId val="{00000000-DC49-415A-A6D8-D4C2FB20C20F}"/>
            </c:ext>
          </c:extLst>
        </c:ser>
        <c:dLbls>
          <c:showLegendKey val="0"/>
          <c:showVal val="0"/>
          <c:showCatName val="0"/>
          <c:showSerName val="0"/>
          <c:showPercent val="0"/>
          <c:showBubbleSize val="0"/>
        </c:dLbls>
        <c:gapWidth val="150"/>
        <c:axId val="285300792"/>
        <c:axId val="285301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110.02</c:v>
                </c:pt>
                <c:pt idx="2">
                  <c:v>108.76</c:v>
                </c:pt>
                <c:pt idx="3">
                  <c:v>108.46</c:v>
                </c:pt>
                <c:pt idx="4">
                  <c:v>109.02</c:v>
                </c:pt>
              </c:numCache>
            </c:numRef>
          </c:val>
          <c:smooth val="0"/>
          <c:extLst>
            <c:ext xmlns:c16="http://schemas.microsoft.com/office/drawing/2014/chart" uri="{C3380CC4-5D6E-409C-BE32-E72D297353CC}">
              <c16:uniqueId val="{00000001-DC49-415A-A6D8-D4C2FB20C20F}"/>
            </c:ext>
          </c:extLst>
        </c:ser>
        <c:dLbls>
          <c:showLegendKey val="0"/>
          <c:showVal val="0"/>
          <c:showCatName val="0"/>
          <c:showSerName val="0"/>
          <c:showPercent val="0"/>
          <c:showBubbleSize val="0"/>
        </c:dLbls>
        <c:marker val="1"/>
        <c:smooth val="0"/>
        <c:axId val="285300792"/>
        <c:axId val="285301176"/>
      </c:lineChart>
      <c:dateAx>
        <c:axId val="285300792"/>
        <c:scaling>
          <c:orientation val="minMax"/>
        </c:scaling>
        <c:delete val="1"/>
        <c:axPos val="b"/>
        <c:numFmt formatCode="&quot;H&quot;yy" sourceLinked="1"/>
        <c:majorTickMark val="none"/>
        <c:minorTickMark val="none"/>
        <c:tickLblPos val="none"/>
        <c:crossAx val="285301176"/>
        <c:crosses val="autoZero"/>
        <c:auto val="1"/>
        <c:lblOffset val="100"/>
        <c:baseTimeUnit val="years"/>
      </c:dateAx>
      <c:valAx>
        <c:axId val="2853011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85300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0</c:v>
                </c:pt>
                <c:pt idx="1">
                  <c:v>5.63</c:v>
                </c:pt>
                <c:pt idx="2">
                  <c:v>10.39</c:v>
                </c:pt>
                <c:pt idx="3">
                  <c:v>14.85</c:v>
                </c:pt>
                <c:pt idx="4">
                  <c:v>19.11</c:v>
                </c:pt>
              </c:numCache>
            </c:numRef>
          </c:val>
          <c:extLst>
            <c:ext xmlns:c16="http://schemas.microsoft.com/office/drawing/2014/chart" uri="{C3380CC4-5D6E-409C-BE32-E72D297353CC}">
              <c16:uniqueId val="{00000000-D951-4A42-A848-FAE39DF44932}"/>
            </c:ext>
          </c:extLst>
        </c:ser>
        <c:dLbls>
          <c:showLegendKey val="0"/>
          <c:showVal val="0"/>
          <c:showCatName val="0"/>
          <c:showSerName val="0"/>
          <c:showPercent val="0"/>
          <c:showBubbleSize val="0"/>
        </c:dLbls>
        <c:gapWidth val="150"/>
        <c:axId val="285384472"/>
        <c:axId val="285384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46.61</c:v>
                </c:pt>
                <c:pt idx="2">
                  <c:v>47.97</c:v>
                </c:pt>
                <c:pt idx="3">
                  <c:v>49.12</c:v>
                </c:pt>
                <c:pt idx="4">
                  <c:v>49.39</c:v>
                </c:pt>
              </c:numCache>
            </c:numRef>
          </c:val>
          <c:smooth val="0"/>
          <c:extLst>
            <c:ext xmlns:c16="http://schemas.microsoft.com/office/drawing/2014/chart" uri="{C3380CC4-5D6E-409C-BE32-E72D297353CC}">
              <c16:uniqueId val="{00000001-D951-4A42-A848-FAE39DF44932}"/>
            </c:ext>
          </c:extLst>
        </c:ser>
        <c:dLbls>
          <c:showLegendKey val="0"/>
          <c:showVal val="0"/>
          <c:showCatName val="0"/>
          <c:showSerName val="0"/>
          <c:showPercent val="0"/>
          <c:showBubbleSize val="0"/>
        </c:dLbls>
        <c:marker val="1"/>
        <c:smooth val="0"/>
        <c:axId val="285384472"/>
        <c:axId val="285384864"/>
      </c:lineChart>
      <c:dateAx>
        <c:axId val="285384472"/>
        <c:scaling>
          <c:orientation val="minMax"/>
        </c:scaling>
        <c:delete val="1"/>
        <c:axPos val="b"/>
        <c:numFmt formatCode="&quot;H&quot;yy" sourceLinked="1"/>
        <c:majorTickMark val="none"/>
        <c:minorTickMark val="none"/>
        <c:tickLblPos val="none"/>
        <c:crossAx val="285384864"/>
        <c:crosses val="autoZero"/>
        <c:auto val="1"/>
        <c:lblOffset val="100"/>
        <c:baseTimeUnit val="years"/>
      </c:dateAx>
      <c:valAx>
        <c:axId val="28538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384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3.65</c:v>
                </c:pt>
                <c:pt idx="2">
                  <c:v>3.6</c:v>
                </c:pt>
                <c:pt idx="3">
                  <c:v>3.66</c:v>
                </c:pt>
                <c:pt idx="4">
                  <c:v>3.63</c:v>
                </c:pt>
              </c:numCache>
            </c:numRef>
          </c:val>
          <c:extLst>
            <c:ext xmlns:c16="http://schemas.microsoft.com/office/drawing/2014/chart" uri="{C3380CC4-5D6E-409C-BE32-E72D297353CC}">
              <c16:uniqueId val="{00000000-56B1-45C6-A73C-1E3332DC8A22}"/>
            </c:ext>
          </c:extLst>
        </c:ser>
        <c:dLbls>
          <c:showLegendKey val="0"/>
          <c:showVal val="0"/>
          <c:showCatName val="0"/>
          <c:showSerName val="0"/>
          <c:showPercent val="0"/>
          <c:showBubbleSize val="0"/>
        </c:dLbls>
        <c:gapWidth val="150"/>
        <c:axId val="285381728"/>
        <c:axId val="285383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10.84</c:v>
                </c:pt>
                <c:pt idx="2">
                  <c:v>15.33</c:v>
                </c:pt>
                <c:pt idx="3">
                  <c:v>16.760000000000002</c:v>
                </c:pt>
                <c:pt idx="4">
                  <c:v>18.57</c:v>
                </c:pt>
              </c:numCache>
            </c:numRef>
          </c:val>
          <c:smooth val="0"/>
          <c:extLst>
            <c:ext xmlns:c16="http://schemas.microsoft.com/office/drawing/2014/chart" uri="{C3380CC4-5D6E-409C-BE32-E72D297353CC}">
              <c16:uniqueId val="{00000001-56B1-45C6-A73C-1E3332DC8A22}"/>
            </c:ext>
          </c:extLst>
        </c:ser>
        <c:dLbls>
          <c:showLegendKey val="0"/>
          <c:showVal val="0"/>
          <c:showCatName val="0"/>
          <c:showSerName val="0"/>
          <c:showPercent val="0"/>
          <c:showBubbleSize val="0"/>
        </c:dLbls>
        <c:marker val="1"/>
        <c:smooth val="0"/>
        <c:axId val="285381728"/>
        <c:axId val="285383688"/>
      </c:lineChart>
      <c:dateAx>
        <c:axId val="285381728"/>
        <c:scaling>
          <c:orientation val="minMax"/>
        </c:scaling>
        <c:delete val="1"/>
        <c:axPos val="b"/>
        <c:numFmt formatCode="&quot;H&quot;yy" sourceLinked="1"/>
        <c:majorTickMark val="none"/>
        <c:minorTickMark val="none"/>
        <c:tickLblPos val="none"/>
        <c:crossAx val="285383688"/>
        <c:crosses val="autoZero"/>
        <c:auto val="1"/>
        <c:lblOffset val="100"/>
        <c:baseTimeUnit val="years"/>
      </c:dateAx>
      <c:valAx>
        <c:axId val="285383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38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76AC-40C8-AF75-51B5DB5466F2}"/>
            </c:ext>
          </c:extLst>
        </c:ser>
        <c:dLbls>
          <c:showLegendKey val="0"/>
          <c:showVal val="0"/>
          <c:showCatName val="0"/>
          <c:showSerName val="0"/>
          <c:showPercent val="0"/>
          <c:showBubbleSize val="0"/>
        </c:dLbls>
        <c:gapWidth val="150"/>
        <c:axId val="285382904"/>
        <c:axId val="285382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7.31</c:v>
                </c:pt>
                <c:pt idx="2">
                  <c:v>7.48</c:v>
                </c:pt>
                <c:pt idx="3">
                  <c:v>11.94</c:v>
                </c:pt>
                <c:pt idx="4">
                  <c:v>11</c:v>
                </c:pt>
              </c:numCache>
            </c:numRef>
          </c:val>
          <c:smooth val="0"/>
          <c:extLst>
            <c:ext xmlns:c16="http://schemas.microsoft.com/office/drawing/2014/chart" uri="{C3380CC4-5D6E-409C-BE32-E72D297353CC}">
              <c16:uniqueId val="{00000001-76AC-40C8-AF75-51B5DB5466F2}"/>
            </c:ext>
          </c:extLst>
        </c:ser>
        <c:dLbls>
          <c:showLegendKey val="0"/>
          <c:showVal val="0"/>
          <c:showCatName val="0"/>
          <c:showSerName val="0"/>
          <c:showPercent val="0"/>
          <c:showBubbleSize val="0"/>
        </c:dLbls>
        <c:marker val="1"/>
        <c:smooth val="0"/>
        <c:axId val="285382904"/>
        <c:axId val="285382512"/>
      </c:lineChart>
      <c:dateAx>
        <c:axId val="285382904"/>
        <c:scaling>
          <c:orientation val="minMax"/>
        </c:scaling>
        <c:delete val="1"/>
        <c:axPos val="b"/>
        <c:numFmt formatCode="&quot;H&quot;yy" sourceLinked="1"/>
        <c:majorTickMark val="none"/>
        <c:minorTickMark val="none"/>
        <c:tickLblPos val="none"/>
        <c:crossAx val="285382512"/>
        <c:crosses val="autoZero"/>
        <c:auto val="1"/>
        <c:lblOffset val="100"/>
        <c:baseTimeUnit val="years"/>
      </c:dateAx>
      <c:valAx>
        <c:axId val="285382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85382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0</c:v>
                </c:pt>
                <c:pt idx="1">
                  <c:v>32.090000000000003</c:v>
                </c:pt>
                <c:pt idx="2">
                  <c:v>29.96</c:v>
                </c:pt>
                <c:pt idx="3">
                  <c:v>29.41</c:v>
                </c:pt>
                <c:pt idx="4">
                  <c:v>28.73</c:v>
                </c:pt>
              </c:numCache>
            </c:numRef>
          </c:val>
          <c:extLst>
            <c:ext xmlns:c16="http://schemas.microsoft.com/office/drawing/2014/chart" uri="{C3380CC4-5D6E-409C-BE32-E72D297353CC}">
              <c16:uniqueId val="{00000000-CBC5-4B25-AF69-836C611E6408}"/>
            </c:ext>
          </c:extLst>
        </c:ser>
        <c:dLbls>
          <c:showLegendKey val="0"/>
          <c:showVal val="0"/>
          <c:showCatName val="0"/>
          <c:showSerName val="0"/>
          <c:showPercent val="0"/>
          <c:showBubbleSize val="0"/>
        </c:dLbls>
        <c:gapWidth val="150"/>
        <c:axId val="285870360"/>
        <c:axId val="285866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355.27</c:v>
                </c:pt>
                <c:pt idx="2">
                  <c:v>359.7</c:v>
                </c:pt>
                <c:pt idx="3">
                  <c:v>362.93</c:v>
                </c:pt>
                <c:pt idx="4">
                  <c:v>371.81</c:v>
                </c:pt>
              </c:numCache>
            </c:numRef>
          </c:val>
          <c:smooth val="0"/>
          <c:extLst>
            <c:ext xmlns:c16="http://schemas.microsoft.com/office/drawing/2014/chart" uri="{C3380CC4-5D6E-409C-BE32-E72D297353CC}">
              <c16:uniqueId val="{00000001-CBC5-4B25-AF69-836C611E6408}"/>
            </c:ext>
          </c:extLst>
        </c:ser>
        <c:dLbls>
          <c:showLegendKey val="0"/>
          <c:showVal val="0"/>
          <c:showCatName val="0"/>
          <c:showSerName val="0"/>
          <c:showPercent val="0"/>
          <c:showBubbleSize val="0"/>
        </c:dLbls>
        <c:marker val="1"/>
        <c:smooth val="0"/>
        <c:axId val="285870360"/>
        <c:axId val="285866440"/>
      </c:lineChart>
      <c:dateAx>
        <c:axId val="285870360"/>
        <c:scaling>
          <c:orientation val="minMax"/>
        </c:scaling>
        <c:delete val="1"/>
        <c:axPos val="b"/>
        <c:numFmt formatCode="&quot;H&quot;yy" sourceLinked="1"/>
        <c:majorTickMark val="none"/>
        <c:minorTickMark val="none"/>
        <c:tickLblPos val="none"/>
        <c:crossAx val="285866440"/>
        <c:crosses val="autoZero"/>
        <c:auto val="1"/>
        <c:lblOffset val="100"/>
        <c:baseTimeUnit val="years"/>
      </c:dateAx>
      <c:valAx>
        <c:axId val="2858664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85870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0</c:v>
                </c:pt>
                <c:pt idx="1">
                  <c:v>2051.85</c:v>
                </c:pt>
                <c:pt idx="2">
                  <c:v>1985.81</c:v>
                </c:pt>
                <c:pt idx="3">
                  <c:v>1878.61</c:v>
                </c:pt>
                <c:pt idx="4">
                  <c:v>1653.69</c:v>
                </c:pt>
              </c:numCache>
            </c:numRef>
          </c:val>
          <c:extLst>
            <c:ext xmlns:c16="http://schemas.microsoft.com/office/drawing/2014/chart" uri="{C3380CC4-5D6E-409C-BE32-E72D297353CC}">
              <c16:uniqueId val="{00000000-2918-455E-8623-946BFAB0564D}"/>
            </c:ext>
          </c:extLst>
        </c:ser>
        <c:dLbls>
          <c:showLegendKey val="0"/>
          <c:showVal val="0"/>
          <c:showCatName val="0"/>
          <c:showSerName val="0"/>
          <c:showPercent val="0"/>
          <c:showBubbleSize val="0"/>
        </c:dLbls>
        <c:gapWidth val="150"/>
        <c:axId val="285865264"/>
        <c:axId val="285869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458.27</c:v>
                </c:pt>
                <c:pt idx="2">
                  <c:v>447.01</c:v>
                </c:pt>
                <c:pt idx="3">
                  <c:v>439.05</c:v>
                </c:pt>
                <c:pt idx="4">
                  <c:v>465.85</c:v>
                </c:pt>
              </c:numCache>
            </c:numRef>
          </c:val>
          <c:smooth val="0"/>
          <c:extLst>
            <c:ext xmlns:c16="http://schemas.microsoft.com/office/drawing/2014/chart" uri="{C3380CC4-5D6E-409C-BE32-E72D297353CC}">
              <c16:uniqueId val="{00000001-2918-455E-8623-946BFAB0564D}"/>
            </c:ext>
          </c:extLst>
        </c:ser>
        <c:dLbls>
          <c:showLegendKey val="0"/>
          <c:showVal val="0"/>
          <c:showCatName val="0"/>
          <c:showSerName val="0"/>
          <c:showPercent val="0"/>
          <c:showBubbleSize val="0"/>
        </c:dLbls>
        <c:marker val="1"/>
        <c:smooth val="0"/>
        <c:axId val="285865264"/>
        <c:axId val="285869576"/>
      </c:lineChart>
      <c:dateAx>
        <c:axId val="285865264"/>
        <c:scaling>
          <c:orientation val="minMax"/>
        </c:scaling>
        <c:delete val="1"/>
        <c:axPos val="b"/>
        <c:numFmt formatCode="&quot;H&quot;yy" sourceLinked="1"/>
        <c:majorTickMark val="none"/>
        <c:minorTickMark val="none"/>
        <c:tickLblPos val="none"/>
        <c:crossAx val="285869576"/>
        <c:crosses val="autoZero"/>
        <c:auto val="1"/>
        <c:lblOffset val="100"/>
        <c:baseTimeUnit val="years"/>
      </c:dateAx>
      <c:valAx>
        <c:axId val="2858695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8586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0</c:v>
                </c:pt>
                <c:pt idx="1">
                  <c:v>49.1</c:v>
                </c:pt>
                <c:pt idx="2">
                  <c:v>55.04</c:v>
                </c:pt>
                <c:pt idx="3">
                  <c:v>59.23</c:v>
                </c:pt>
                <c:pt idx="4">
                  <c:v>66.09</c:v>
                </c:pt>
              </c:numCache>
            </c:numRef>
          </c:val>
          <c:extLst>
            <c:ext xmlns:c16="http://schemas.microsoft.com/office/drawing/2014/chart" uri="{C3380CC4-5D6E-409C-BE32-E72D297353CC}">
              <c16:uniqueId val="{00000000-B1F6-45AA-91B1-373D341D2F36}"/>
            </c:ext>
          </c:extLst>
        </c:ser>
        <c:dLbls>
          <c:showLegendKey val="0"/>
          <c:showVal val="0"/>
          <c:showCatName val="0"/>
          <c:showSerName val="0"/>
          <c:showPercent val="0"/>
          <c:showBubbleSize val="0"/>
        </c:dLbls>
        <c:gapWidth val="150"/>
        <c:axId val="285871144"/>
        <c:axId val="285868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96.77</c:v>
                </c:pt>
                <c:pt idx="2">
                  <c:v>95.81</c:v>
                </c:pt>
                <c:pt idx="3">
                  <c:v>95.26</c:v>
                </c:pt>
                <c:pt idx="4">
                  <c:v>92.39</c:v>
                </c:pt>
              </c:numCache>
            </c:numRef>
          </c:val>
          <c:smooth val="0"/>
          <c:extLst>
            <c:ext xmlns:c16="http://schemas.microsoft.com/office/drawing/2014/chart" uri="{C3380CC4-5D6E-409C-BE32-E72D297353CC}">
              <c16:uniqueId val="{00000001-B1F6-45AA-91B1-373D341D2F36}"/>
            </c:ext>
          </c:extLst>
        </c:ser>
        <c:dLbls>
          <c:showLegendKey val="0"/>
          <c:showVal val="0"/>
          <c:showCatName val="0"/>
          <c:showSerName val="0"/>
          <c:showPercent val="0"/>
          <c:showBubbleSize val="0"/>
        </c:dLbls>
        <c:marker val="1"/>
        <c:smooth val="0"/>
        <c:axId val="285871144"/>
        <c:axId val="285868008"/>
      </c:lineChart>
      <c:dateAx>
        <c:axId val="285871144"/>
        <c:scaling>
          <c:orientation val="minMax"/>
        </c:scaling>
        <c:delete val="1"/>
        <c:axPos val="b"/>
        <c:numFmt formatCode="&quot;H&quot;yy" sourceLinked="1"/>
        <c:majorTickMark val="none"/>
        <c:minorTickMark val="none"/>
        <c:tickLblPos val="none"/>
        <c:crossAx val="285868008"/>
        <c:crosses val="autoZero"/>
        <c:auto val="1"/>
        <c:lblOffset val="100"/>
        <c:baseTimeUnit val="years"/>
      </c:dateAx>
      <c:valAx>
        <c:axId val="285868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871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0</c:v>
                </c:pt>
                <c:pt idx="1">
                  <c:v>354.89</c:v>
                </c:pt>
                <c:pt idx="2">
                  <c:v>318.68</c:v>
                </c:pt>
                <c:pt idx="3">
                  <c:v>296.58</c:v>
                </c:pt>
                <c:pt idx="4">
                  <c:v>280.63</c:v>
                </c:pt>
              </c:numCache>
            </c:numRef>
          </c:val>
          <c:extLst>
            <c:ext xmlns:c16="http://schemas.microsoft.com/office/drawing/2014/chart" uri="{C3380CC4-5D6E-409C-BE32-E72D297353CC}">
              <c16:uniqueId val="{00000000-2EF2-4F20-9B26-4108310B668A}"/>
            </c:ext>
          </c:extLst>
        </c:ser>
        <c:dLbls>
          <c:showLegendKey val="0"/>
          <c:showVal val="0"/>
          <c:showCatName val="0"/>
          <c:showSerName val="0"/>
          <c:showPercent val="0"/>
          <c:showBubbleSize val="0"/>
        </c:dLbls>
        <c:gapWidth val="150"/>
        <c:axId val="285866048"/>
        <c:axId val="285867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187.18</c:v>
                </c:pt>
                <c:pt idx="2">
                  <c:v>189.58</c:v>
                </c:pt>
                <c:pt idx="3">
                  <c:v>192.82</c:v>
                </c:pt>
                <c:pt idx="4">
                  <c:v>192.98</c:v>
                </c:pt>
              </c:numCache>
            </c:numRef>
          </c:val>
          <c:smooth val="0"/>
          <c:extLst>
            <c:ext xmlns:c16="http://schemas.microsoft.com/office/drawing/2014/chart" uri="{C3380CC4-5D6E-409C-BE32-E72D297353CC}">
              <c16:uniqueId val="{00000001-2EF2-4F20-9B26-4108310B668A}"/>
            </c:ext>
          </c:extLst>
        </c:ser>
        <c:dLbls>
          <c:showLegendKey val="0"/>
          <c:showVal val="0"/>
          <c:showCatName val="0"/>
          <c:showSerName val="0"/>
          <c:showPercent val="0"/>
          <c:showBubbleSize val="0"/>
        </c:dLbls>
        <c:marker val="1"/>
        <c:smooth val="0"/>
        <c:axId val="285866048"/>
        <c:axId val="285867224"/>
      </c:lineChart>
      <c:dateAx>
        <c:axId val="285866048"/>
        <c:scaling>
          <c:orientation val="minMax"/>
        </c:scaling>
        <c:delete val="1"/>
        <c:axPos val="b"/>
        <c:numFmt formatCode="&quot;H&quot;yy" sourceLinked="1"/>
        <c:majorTickMark val="none"/>
        <c:minorTickMark val="none"/>
        <c:tickLblPos val="none"/>
        <c:crossAx val="285867224"/>
        <c:crosses val="autoZero"/>
        <c:auto val="1"/>
        <c:lblOffset val="100"/>
        <c:baseTimeUnit val="years"/>
      </c:dateAx>
      <c:valAx>
        <c:axId val="285867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86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S16" zoomScale="75" zoomScaleNormal="75" workbookViewId="0">
      <selection activeCell="BK21" sqref="BK2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島根県　奥出雲町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A7</v>
      </c>
      <c r="X8" s="60"/>
      <c r="Y8" s="60"/>
      <c r="Z8" s="60"/>
      <c r="AA8" s="60"/>
      <c r="AB8" s="60"/>
      <c r="AC8" s="60"/>
      <c r="AD8" s="60" t="str">
        <f>データ!$M$6</f>
        <v>非設置</v>
      </c>
      <c r="AE8" s="60"/>
      <c r="AF8" s="60"/>
      <c r="AG8" s="60"/>
      <c r="AH8" s="60"/>
      <c r="AI8" s="60"/>
      <c r="AJ8" s="60"/>
      <c r="AK8" s="4"/>
      <c r="AL8" s="61">
        <f>データ!$R$6</f>
        <v>12176</v>
      </c>
      <c r="AM8" s="61"/>
      <c r="AN8" s="61"/>
      <c r="AO8" s="61"/>
      <c r="AP8" s="61"/>
      <c r="AQ8" s="61"/>
      <c r="AR8" s="61"/>
      <c r="AS8" s="61"/>
      <c r="AT8" s="52">
        <f>データ!$S$6</f>
        <v>368.01</v>
      </c>
      <c r="AU8" s="53"/>
      <c r="AV8" s="53"/>
      <c r="AW8" s="53"/>
      <c r="AX8" s="53"/>
      <c r="AY8" s="53"/>
      <c r="AZ8" s="53"/>
      <c r="BA8" s="53"/>
      <c r="BB8" s="54">
        <f>データ!$T$6</f>
        <v>33.090000000000003</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57.56</v>
      </c>
      <c r="J10" s="53"/>
      <c r="K10" s="53"/>
      <c r="L10" s="53"/>
      <c r="M10" s="53"/>
      <c r="N10" s="53"/>
      <c r="O10" s="64"/>
      <c r="P10" s="54">
        <f>データ!$P$6</f>
        <v>98.72</v>
      </c>
      <c r="Q10" s="54"/>
      <c r="R10" s="54"/>
      <c r="S10" s="54"/>
      <c r="T10" s="54"/>
      <c r="U10" s="54"/>
      <c r="V10" s="54"/>
      <c r="W10" s="61">
        <f>データ!$Q$6</f>
        <v>3540</v>
      </c>
      <c r="X10" s="61"/>
      <c r="Y10" s="61"/>
      <c r="Z10" s="61"/>
      <c r="AA10" s="61"/>
      <c r="AB10" s="61"/>
      <c r="AC10" s="61"/>
      <c r="AD10" s="2"/>
      <c r="AE10" s="2"/>
      <c r="AF10" s="2"/>
      <c r="AG10" s="2"/>
      <c r="AH10" s="4"/>
      <c r="AI10" s="4"/>
      <c r="AJ10" s="4"/>
      <c r="AK10" s="4"/>
      <c r="AL10" s="61">
        <f>データ!$U$6</f>
        <v>11923</v>
      </c>
      <c r="AM10" s="61"/>
      <c r="AN10" s="61"/>
      <c r="AO10" s="61"/>
      <c r="AP10" s="61"/>
      <c r="AQ10" s="61"/>
      <c r="AR10" s="61"/>
      <c r="AS10" s="61"/>
      <c r="AT10" s="52">
        <f>データ!$V$6</f>
        <v>135</v>
      </c>
      <c r="AU10" s="53"/>
      <c r="AV10" s="53"/>
      <c r="AW10" s="53"/>
      <c r="AX10" s="53"/>
      <c r="AY10" s="53"/>
      <c r="AZ10" s="53"/>
      <c r="BA10" s="53"/>
      <c r="BB10" s="54">
        <f>データ!$W$6</f>
        <v>88.32</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114</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hZTK8TnSi0GMPfVsij1jnYogJS82CUgHvOvSTxrkhCX1AEz5ej0Rk1QWAK8GHEg2XYhDvkHnBnUI4MWDqZxQhA==" saltValue="lK65b/V1wRt9cqVK7xu+S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323438</v>
      </c>
      <c r="D6" s="34">
        <f t="shared" si="3"/>
        <v>46</v>
      </c>
      <c r="E6" s="34">
        <f t="shared" si="3"/>
        <v>1</v>
      </c>
      <c r="F6" s="34">
        <f t="shared" si="3"/>
        <v>0</v>
      </c>
      <c r="G6" s="34">
        <f t="shared" si="3"/>
        <v>1</v>
      </c>
      <c r="H6" s="34" t="str">
        <f t="shared" si="3"/>
        <v>島根県　奥出雲町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57.56</v>
      </c>
      <c r="P6" s="35">
        <f t="shared" si="3"/>
        <v>98.72</v>
      </c>
      <c r="Q6" s="35">
        <f t="shared" si="3"/>
        <v>3540</v>
      </c>
      <c r="R6" s="35">
        <f t="shared" si="3"/>
        <v>12176</v>
      </c>
      <c r="S6" s="35">
        <f t="shared" si="3"/>
        <v>368.01</v>
      </c>
      <c r="T6" s="35">
        <f t="shared" si="3"/>
        <v>33.090000000000003</v>
      </c>
      <c r="U6" s="35">
        <f t="shared" si="3"/>
        <v>11923</v>
      </c>
      <c r="V6" s="35">
        <f t="shared" si="3"/>
        <v>135</v>
      </c>
      <c r="W6" s="35">
        <f t="shared" si="3"/>
        <v>88.32</v>
      </c>
      <c r="X6" s="36" t="str">
        <f>IF(X7="",NA(),X7)</f>
        <v>-</v>
      </c>
      <c r="Y6" s="36">
        <f t="shared" ref="Y6:AG6" si="4">IF(Y7="",NA(),Y7)</f>
        <v>101.01</v>
      </c>
      <c r="Z6" s="36">
        <f t="shared" si="4"/>
        <v>99.9</v>
      </c>
      <c r="AA6" s="36">
        <f t="shared" si="4"/>
        <v>103.49</v>
      </c>
      <c r="AB6" s="36">
        <f t="shared" si="4"/>
        <v>106.15</v>
      </c>
      <c r="AC6" s="36" t="str">
        <f t="shared" si="4"/>
        <v>-</v>
      </c>
      <c r="AD6" s="36">
        <f t="shared" si="4"/>
        <v>110.02</v>
      </c>
      <c r="AE6" s="36">
        <f t="shared" si="4"/>
        <v>108.76</v>
      </c>
      <c r="AF6" s="36">
        <f t="shared" si="4"/>
        <v>108.46</v>
      </c>
      <c r="AG6" s="36">
        <f t="shared" si="4"/>
        <v>109.02</v>
      </c>
      <c r="AH6" s="35" t="str">
        <f>IF(AH7="","",IF(AH7="-","【-】","【"&amp;SUBSTITUTE(TEXT(AH7,"#,##0.00"),"-","△")&amp;"】"))</f>
        <v>【110.27】</v>
      </c>
      <c r="AI6" s="36" t="str">
        <f>IF(AI7="",NA(),AI7)</f>
        <v>-</v>
      </c>
      <c r="AJ6" s="35">
        <f t="shared" ref="AJ6:AR6" si="5">IF(AJ7="",NA(),AJ7)</f>
        <v>0</v>
      </c>
      <c r="AK6" s="35">
        <f t="shared" si="5"/>
        <v>0</v>
      </c>
      <c r="AL6" s="35">
        <f t="shared" si="5"/>
        <v>0</v>
      </c>
      <c r="AM6" s="35">
        <f t="shared" si="5"/>
        <v>0</v>
      </c>
      <c r="AN6" s="36" t="str">
        <f t="shared" si="5"/>
        <v>-</v>
      </c>
      <c r="AO6" s="36">
        <f t="shared" si="5"/>
        <v>7.31</v>
      </c>
      <c r="AP6" s="36">
        <f t="shared" si="5"/>
        <v>7.48</v>
      </c>
      <c r="AQ6" s="36">
        <f t="shared" si="5"/>
        <v>11.94</v>
      </c>
      <c r="AR6" s="36">
        <f t="shared" si="5"/>
        <v>11</v>
      </c>
      <c r="AS6" s="35" t="str">
        <f>IF(AS7="","",IF(AS7="-","【-】","【"&amp;SUBSTITUTE(TEXT(AS7,"#,##0.00"),"-","△")&amp;"】"))</f>
        <v>【1.15】</v>
      </c>
      <c r="AT6" s="36" t="str">
        <f>IF(AT7="",NA(),AT7)</f>
        <v>-</v>
      </c>
      <c r="AU6" s="36">
        <f t="shared" ref="AU6:BC6" si="6">IF(AU7="",NA(),AU7)</f>
        <v>32.090000000000003</v>
      </c>
      <c r="AV6" s="36">
        <f t="shared" si="6"/>
        <v>29.96</v>
      </c>
      <c r="AW6" s="36">
        <f t="shared" si="6"/>
        <v>29.41</v>
      </c>
      <c r="AX6" s="36">
        <f t="shared" si="6"/>
        <v>28.73</v>
      </c>
      <c r="AY6" s="36" t="str">
        <f t="shared" si="6"/>
        <v>-</v>
      </c>
      <c r="AZ6" s="36">
        <f t="shared" si="6"/>
        <v>355.27</v>
      </c>
      <c r="BA6" s="36">
        <f t="shared" si="6"/>
        <v>359.7</v>
      </c>
      <c r="BB6" s="36">
        <f t="shared" si="6"/>
        <v>362.93</v>
      </c>
      <c r="BC6" s="36">
        <f t="shared" si="6"/>
        <v>371.81</v>
      </c>
      <c r="BD6" s="35" t="str">
        <f>IF(BD7="","",IF(BD7="-","【-】","【"&amp;SUBSTITUTE(TEXT(BD7,"#,##0.00"),"-","△")&amp;"】"))</f>
        <v>【260.31】</v>
      </c>
      <c r="BE6" s="36" t="str">
        <f>IF(BE7="",NA(),BE7)</f>
        <v>-</v>
      </c>
      <c r="BF6" s="36">
        <f t="shared" ref="BF6:BN6" si="7">IF(BF7="",NA(),BF7)</f>
        <v>2051.85</v>
      </c>
      <c r="BG6" s="36">
        <f t="shared" si="7"/>
        <v>1985.81</v>
      </c>
      <c r="BH6" s="36">
        <f t="shared" si="7"/>
        <v>1878.61</v>
      </c>
      <c r="BI6" s="36">
        <f t="shared" si="7"/>
        <v>1653.69</v>
      </c>
      <c r="BJ6" s="36" t="str">
        <f t="shared" si="7"/>
        <v>-</v>
      </c>
      <c r="BK6" s="36">
        <f t="shared" si="7"/>
        <v>458.27</v>
      </c>
      <c r="BL6" s="36">
        <f t="shared" si="7"/>
        <v>447.01</v>
      </c>
      <c r="BM6" s="36">
        <f t="shared" si="7"/>
        <v>439.05</v>
      </c>
      <c r="BN6" s="36">
        <f t="shared" si="7"/>
        <v>465.85</v>
      </c>
      <c r="BO6" s="35" t="str">
        <f>IF(BO7="","",IF(BO7="-","【-】","【"&amp;SUBSTITUTE(TEXT(BO7,"#,##0.00"),"-","△")&amp;"】"))</f>
        <v>【275.67】</v>
      </c>
      <c r="BP6" s="36" t="str">
        <f>IF(BP7="",NA(),BP7)</f>
        <v>-</v>
      </c>
      <c r="BQ6" s="36">
        <f t="shared" ref="BQ6:BY6" si="8">IF(BQ7="",NA(),BQ7)</f>
        <v>49.1</v>
      </c>
      <c r="BR6" s="36">
        <f t="shared" si="8"/>
        <v>55.04</v>
      </c>
      <c r="BS6" s="36">
        <f t="shared" si="8"/>
        <v>59.23</v>
      </c>
      <c r="BT6" s="36">
        <f t="shared" si="8"/>
        <v>66.09</v>
      </c>
      <c r="BU6" s="36" t="str">
        <f t="shared" si="8"/>
        <v>-</v>
      </c>
      <c r="BV6" s="36">
        <f t="shared" si="8"/>
        <v>96.77</v>
      </c>
      <c r="BW6" s="36">
        <f t="shared" si="8"/>
        <v>95.81</v>
      </c>
      <c r="BX6" s="36">
        <f t="shared" si="8"/>
        <v>95.26</v>
      </c>
      <c r="BY6" s="36">
        <f t="shared" si="8"/>
        <v>92.39</v>
      </c>
      <c r="BZ6" s="35" t="str">
        <f>IF(BZ7="","",IF(BZ7="-","【-】","【"&amp;SUBSTITUTE(TEXT(BZ7,"#,##0.00"),"-","△")&amp;"】"))</f>
        <v>【100.05】</v>
      </c>
      <c r="CA6" s="36" t="str">
        <f>IF(CA7="",NA(),CA7)</f>
        <v>-</v>
      </c>
      <c r="CB6" s="36">
        <f t="shared" ref="CB6:CJ6" si="9">IF(CB7="",NA(),CB7)</f>
        <v>354.89</v>
      </c>
      <c r="CC6" s="36">
        <f t="shared" si="9"/>
        <v>318.68</v>
      </c>
      <c r="CD6" s="36">
        <f t="shared" si="9"/>
        <v>296.58</v>
      </c>
      <c r="CE6" s="36">
        <f t="shared" si="9"/>
        <v>280.63</v>
      </c>
      <c r="CF6" s="36" t="str">
        <f t="shared" si="9"/>
        <v>-</v>
      </c>
      <c r="CG6" s="36">
        <f t="shared" si="9"/>
        <v>187.18</v>
      </c>
      <c r="CH6" s="36">
        <f t="shared" si="9"/>
        <v>189.58</v>
      </c>
      <c r="CI6" s="36">
        <f t="shared" si="9"/>
        <v>192.82</v>
      </c>
      <c r="CJ6" s="36">
        <f t="shared" si="9"/>
        <v>192.98</v>
      </c>
      <c r="CK6" s="35" t="str">
        <f>IF(CK7="","",IF(CK7="-","【-】","【"&amp;SUBSTITUTE(TEXT(CK7,"#,##0.00"),"-","△")&amp;"】"))</f>
        <v>【166.40】</v>
      </c>
      <c r="CL6" s="36" t="str">
        <f>IF(CL7="",NA(),CL7)</f>
        <v>-</v>
      </c>
      <c r="CM6" s="36">
        <f t="shared" ref="CM6:CU6" si="10">IF(CM7="",NA(),CM7)</f>
        <v>75.33</v>
      </c>
      <c r="CN6" s="36">
        <f t="shared" si="10"/>
        <v>73.89</v>
      </c>
      <c r="CO6" s="36">
        <f t="shared" si="10"/>
        <v>73.62</v>
      </c>
      <c r="CP6" s="36">
        <f t="shared" si="10"/>
        <v>73.150000000000006</v>
      </c>
      <c r="CQ6" s="36" t="str">
        <f t="shared" si="10"/>
        <v>-</v>
      </c>
      <c r="CR6" s="36">
        <f t="shared" si="10"/>
        <v>55.88</v>
      </c>
      <c r="CS6" s="36">
        <f t="shared" si="10"/>
        <v>55.22</v>
      </c>
      <c r="CT6" s="36">
        <f t="shared" si="10"/>
        <v>54.05</v>
      </c>
      <c r="CU6" s="36">
        <f t="shared" si="10"/>
        <v>54.43</v>
      </c>
      <c r="CV6" s="35" t="str">
        <f>IF(CV7="","",IF(CV7="-","【-】","【"&amp;SUBSTITUTE(TEXT(CV7,"#,##0.00"),"-","△")&amp;"】"))</f>
        <v>【60.69】</v>
      </c>
      <c r="CW6" s="36" t="str">
        <f>IF(CW7="",NA(),CW7)</f>
        <v>-</v>
      </c>
      <c r="CX6" s="36">
        <f t="shared" ref="CX6:DF6" si="11">IF(CX7="",NA(),CX7)</f>
        <v>79.849999999999994</v>
      </c>
      <c r="CY6" s="36">
        <f t="shared" si="11"/>
        <v>78.290000000000006</v>
      </c>
      <c r="CZ6" s="36">
        <f t="shared" si="11"/>
        <v>78.11</v>
      </c>
      <c r="DA6" s="36">
        <f t="shared" si="11"/>
        <v>80.31</v>
      </c>
      <c r="DB6" s="36" t="str">
        <f t="shared" si="11"/>
        <v>-</v>
      </c>
      <c r="DC6" s="36">
        <f t="shared" si="11"/>
        <v>80.989999999999995</v>
      </c>
      <c r="DD6" s="36">
        <f t="shared" si="11"/>
        <v>80.930000000000007</v>
      </c>
      <c r="DE6" s="36">
        <f t="shared" si="11"/>
        <v>80.510000000000005</v>
      </c>
      <c r="DF6" s="36">
        <f t="shared" si="11"/>
        <v>79.44</v>
      </c>
      <c r="DG6" s="35" t="str">
        <f>IF(DG7="","",IF(DG7="-","【-】","【"&amp;SUBSTITUTE(TEXT(DG7,"#,##0.00"),"-","△")&amp;"】"))</f>
        <v>【89.82】</v>
      </c>
      <c r="DH6" s="36" t="str">
        <f>IF(DH7="",NA(),DH7)</f>
        <v>-</v>
      </c>
      <c r="DI6" s="36">
        <f t="shared" ref="DI6:DQ6" si="12">IF(DI7="",NA(),DI7)</f>
        <v>5.63</v>
      </c>
      <c r="DJ6" s="36">
        <f t="shared" si="12"/>
        <v>10.39</v>
      </c>
      <c r="DK6" s="36">
        <f t="shared" si="12"/>
        <v>14.85</v>
      </c>
      <c r="DL6" s="36">
        <f t="shared" si="12"/>
        <v>19.11</v>
      </c>
      <c r="DM6" s="36" t="str">
        <f t="shared" si="12"/>
        <v>-</v>
      </c>
      <c r="DN6" s="36">
        <f t="shared" si="12"/>
        <v>46.61</v>
      </c>
      <c r="DO6" s="36">
        <f t="shared" si="12"/>
        <v>47.97</v>
      </c>
      <c r="DP6" s="36">
        <f t="shared" si="12"/>
        <v>49.12</v>
      </c>
      <c r="DQ6" s="36">
        <f t="shared" si="12"/>
        <v>49.39</v>
      </c>
      <c r="DR6" s="35" t="str">
        <f>IF(DR7="","",IF(DR7="-","【-】","【"&amp;SUBSTITUTE(TEXT(DR7,"#,##0.00"),"-","△")&amp;"】"))</f>
        <v>【50.19】</v>
      </c>
      <c r="DS6" s="36" t="str">
        <f>IF(DS7="",NA(),DS7)</f>
        <v>-</v>
      </c>
      <c r="DT6" s="36">
        <f t="shared" ref="DT6:EB6" si="13">IF(DT7="",NA(),DT7)</f>
        <v>3.65</v>
      </c>
      <c r="DU6" s="36">
        <f t="shared" si="13"/>
        <v>3.6</v>
      </c>
      <c r="DV6" s="36">
        <f t="shared" si="13"/>
        <v>3.66</v>
      </c>
      <c r="DW6" s="36">
        <f t="shared" si="13"/>
        <v>3.63</v>
      </c>
      <c r="DX6" s="36" t="str">
        <f t="shared" si="13"/>
        <v>-</v>
      </c>
      <c r="DY6" s="36">
        <f t="shared" si="13"/>
        <v>10.84</v>
      </c>
      <c r="DZ6" s="36">
        <f t="shared" si="13"/>
        <v>15.33</v>
      </c>
      <c r="EA6" s="36">
        <f t="shared" si="13"/>
        <v>16.760000000000002</v>
      </c>
      <c r="EB6" s="36">
        <f t="shared" si="13"/>
        <v>18.57</v>
      </c>
      <c r="EC6" s="35" t="str">
        <f>IF(EC7="","",IF(EC7="-","【-】","【"&amp;SUBSTITUTE(TEXT(EC7,"#,##0.00"),"-","△")&amp;"】"))</f>
        <v>【20.63】</v>
      </c>
      <c r="ED6" s="36" t="str">
        <f>IF(ED7="",NA(),ED7)</f>
        <v>-</v>
      </c>
      <c r="EE6" s="36">
        <f t="shared" ref="EE6:EM6" si="14">IF(EE7="",NA(),EE7)</f>
        <v>0.09</v>
      </c>
      <c r="EF6" s="36">
        <f t="shared" si="14"/>
        <v>0.04</v>
      </c>
      <c r="EG6" s="36">
        <f t="shared" si="14"/>
        <v>0.04</v>
      </c>
      <c r="EH6" s="36">
        <f t="shared" si="14"/>
        <v>0.23</v>
      </c>
      <c r="EI6" s="36" t="str">
        <f t="shared" si="14"/>
        <v>-</v>
      </c>
      <c r="EJ6" s="36">
        <f t="shared" si="14"/>
        <v>0.39</v>
      </c>
      <c r="EK6" s="36">
        <f t="shared" si="14"/>
        <v>0.43</v>
      </c>
      <c r="EL6" s="36">
        <f t="shared" si="14"/>
        <v>0.42</v>
      </c>
      <c r="EM6" s="36">
        <f t="shared" si="14"/>
        <v>0.44</v>
      </c>
      <c r="EN6" s="35" t="str">
        <f>IF(EN7="","",IF(EN7="-","【-】","【"&amp;SUBSTITUTE(TEXT(EN7,"#,##0.00"),"-","△")&amp;"】"))</f>
        <v>【0.69】</v>
      </c>
    </row>
    <row r="7" spans="1:144" s="37" customFormat="1" x14ac:dyDescent="0.15">
      <c r="A7" s="29"/>
      <c r="B7" s="38">
        <v>2020</v>
      </c>
      <c r="C7" s="38">
        <v>323438</v>
      </c>
      <c r="D7" s="38">
        <v>46</v>
      </c>
      <c r="E7" s="38">
        <v>1</v>
      </c>
      <c r="F7" s="38">
        <v>0</v>
      </c>
      <c r="G7" s="38">
        <v>1</v>
      </c>
      <c r="H7" s="38" t="s">
        <v>93</v>
      </c>
      <c r="I7" s="38" t="s">
        <v>94</v>
      </c>
      <c r="J7" s="38" t="s">
        <v>95</v>
      </c>
      <c r="K7" s="38" t="s">
        <v>96</v>
      </c>
      <c r="L7" s="38" t="s">
        <v>97</v>
      </c>
      <c r="M7" s="38" t="s">
        <v>98</v>
      </c>
      <c r="N7" s="39" t="s">
        <v>99</v>
      </c>
      <c r="O7" s="39">
        <v>57.56</v>
      </c>
      <c r="P7" s="39">
        <v>98.72</v>
      </c>
      <c r="Q7" s="39">
        <v>3540</v>
      </c>
      <c r="R7" s="39">
        <v>12176</v>
      </c>
      <c r="S7" s="39">
        <v>368.01</v>
      </c>
      <c r="T7" s="39">
        <v>33.090000000000003</v>
      </c>
      <c r="U7" s="39">
        <v>11923</v>
      </c>
      <c r="V7" s="39">
        <v>135</v>
      </c>
      <c r="W7" s="39">
        <v>88.32</v>
      </c>
      <c r="X7" s="39" t="s">
        <v>99</v>
      </c>
      <c r="Y7" s="39">
        <v>101.01</v>
      </c>
      <c r="Z7" s="39">
        <v>99.9</v>
      </c>
      <c r="AA7" s="39">
        <v>103.49</v>
      </c>
      <c r="AB7" s="39">
        <v>106.15</v>
      </c>
      <c r="AC7" s="39" t="s">
        <v>99</v>
      </c>
      <c r="AD7" s="39">
        <v>110.02</v>
      </c>
      <c r="AE7" s="39">
        <v>108.76</v>
      </c>
      <c r="AF7" s="39">
        <v>108.46</v>
      </c>
      <c r="AG7" s="39">
        <v>109.02</v>
      </c>
      <c r="AH7" s="39">
        <v>110.27</v>
      </c>
      <c r="AI7" s="39" t="s">
        <v>99</v>
      </c>
      <c r="AJ7" s="39">
        <v>0</v>
      </c>
      <c r="AK7" s="39">
        <v>0</v>
      </c>
      <c r="AL7" s="39">
        <v>0</v>
      </c>
      <c r="AM7" s="39">
        <v>0</v>
      </c>
      <c r="AN7" s="39" t="s">
        <v>99</v>
      </c>
      <c r="AO7" s="39">
        <v>7.31</v>
      </c>
      <c r="AP7" s="39">
        <v>7.48</v>
      </c>
      <c r="AQ7" s="39">
        <v>11.94</v>
      </c>
      <c r="AR7" s="39">
        <v>11</v>
      </c>
      <c r="AS7" s="39">
        <v>1.1499999999999999</v>
      </c>
      <c r="AT7" s="39" t="s">
        <v>99</v>
      </c>
      <c r="AU7" s="39">
        <v>32.090000000000003</v>
      </c>
      <c r="AV7" s="39">
        <v>29.96</v>
      </c>
      <c r="AW7" s="39">
        <v>29.41</v>
      </c>
      <c r="AX7" s="39">
        <v>28.73</v>
      </c>
      <c r="AY7" s="39" t="s">
        <v>99</v>
      </c>
      <c r="AZ7" s="39">
        <v>355.27</v>
      </c>
      <c r="BA7" s="39">
        <v>359.7</v>
      </c>
      <c r="BB7" s="39">
        <v>362.93</v>
      </c>
      <c r="BC7" s="39">
        <v>371.81</v>
      </c>
      <c r="BD7" s="39">
        <v>260.31</v>
      </c>
      <c r="BE7" s="39" t="s">
        <v>99</v>
      </c>
      <c r="BF7" s="39">
        <v>2051.85</v>
      </c>
      <c r="BG7" s="39">
        <v>1985.81</v>
      </c>
      <c r="BH7" s="39">
        <v>1878.61</v>
      </c>
      <c r="BI7" s="39">
        <v>1653.69</v>
      </c>
      <c r="BJ7" s="39" t="s">
        <v>99</v>
      </c>
      <c r="BK7" s="39">
        <v>458.27</v>
      </c>
      <c r="BL7" s="39">
        <v>447.01</v>
      </c>
      <c r="BM7" s="39">
        <v>439.05</v>
      </c>
      <c r="BN7" s="39">
        <v>465.85</v>
      </c>
      <c r="BO7" s="39">
        <v>275.67</v>
      </c>
      <c r="BP7" s="39" t="s">
        <v>99</v>
      </c>
      <c r="BQ7" s="39">
        <v>49.1</v>
      </c>
      <c r="BR7" s="39">
        <v>55.04</v>
      </c>
      <c r="BS7" s="39">
        <v>59.23</v>
      </c>
      <c r="BT7" s="39">
        <v>66.09</v>
      </c>
      <c r="BU7" s="39" t="s">
        <v>99</v>
      </c>
      <c r="BV7" s="39">
        <v>96.77</v>
      </c>
      <c r="BW7" s="39">
        <v>95.81</v>
      </c>
      <c r="BX7" s="39">
        <v>95.26</v>
      </c>
      <c r="BY7" s="39">
        <v>92.39</v>
      </c>
      <c r="BZ7" s="39">
        <v>100.05</v>
      </c>
      <c r="CA7" s="39" t="s">
        <v>99</v>
      </c>
      <c r="CB7" s="39">
        <v>354.89</v>
      </c>
      <c r="CC7" s="39">
        <v>318.68</v>
      </c>
      <c r="CD7" s="39">
        <v>296.58</v>
      </c>
      <c r="CE7" s="39">
        <v>280.63</v>
      </c>
      <c r="CF7" s="39" t="s">
        <v>99</v>
      </c>
      <c r="CG7" s="39">
        <v>187.18</v>
      </c>
      <c r="CH7" s="39">
        <v>189.58</v>
      </c>
      <c r="CI7" s="39">
        <v>192.82</v>
      </c>
      <c r="CJ7" s="39">
        <v>192.98</v>
      </c>
      <c r="CK7" s="39">
        <v>166.4</v>
      </c>
      <c r="CL7" s="39" t="s">
        <v>99</v>
      </c>
      <c r="CM7" s="39">
        <v>75.33</v>
      </c>
      <c r="CN7" s="39">
        <v>73.89</v>
      </c>
      <c r="CO7" s="39">
        <v>73.62</v>
      </c>
      <c r="CP7" s="39">
        <v>73.150000000000006</v>
      </c>
      <c r="CQ7" s="39" t="s">
        <v>99</v>
      </c>
      <c r="CR7" s="39">
        <v>55.88</v>
      </c>
      <c r="CS7" s="39">
        <v>55.22</v>
      </c>
      <c r="CT7" s="39">
        <v>54.05</v>
      </c>
      <c r="CU7" s="39">
        <v>54.43</v>
      </c>
      <c r="CV7" s="39">
        <v>60.69</v>
      </c>
      <c r="CW7" s="39" t="s">
        <v>99</v>
      </c>
      <c r="CX7" s="39">
        <v>79.849999999999994</v>
      </c>
      <c r="CY7" s="39">
        <v>78.290000000000006</v>
      </c>
      <c r="CZ7" s="39">
        <v>78.11</v>
      </c>
      <c r="DA7" s="39">
        <v>80.31</v>
      </c>
      <c r="DB7" s="39" t="s">
        <v>99</v>
      </c>
      <c r="DC7" s="39">
        <v>80.989999999999995</v>
      </c>
      <c r="DD7" s="39">
        <v>80.930000000000007</v>
      </c>
      <c r="DE7" s="39">
        <v>80.510000000000005</v>
      </c>
      <c r="DF7" s="39">
        <v>79.44</v>
      </c>
      <c r="DG7" s="39">
        <v>89.82</v>
      </c>
      <c r="DH7" s="39" t="s">
        <v>99</v>
      </c>
      <c r="DI7" s="39">
        <v>5.63</v>
      </c>
      <c r="DJ7" s="39">
        <v>10.39</v>
      </c>
      <c r="DK7" s="39">
        <v>14.85</v>
      </c>
      <c r="DL7" s="39">
        <v>19.11</v>
      </c>
      <c r="DM7" s="39" t="s">
        <v>99</v>
      </c>
      <c r="DN7" s="39">
        <v>46.61</v>
      </c>
      <c r="DO7" s="39">
        <v>47.97</v>
      </c>
      <c r="DP7" s="39">
        <v>49.12</v>
      </c>
      <c r="DQ7" s="39">
        <v>49.39</v>
      </c>
      <c r="DR7" s="39">
        <v>50.19</v>
      </c>
      <c r="DS7" s="39" t="s">
        <v>99</v>
      </c>
      <c r="DT7" s="39">
        <v>3.65</v>
      </c>
      <c r="DU7" s="39">
        <v>3.6</v>
      </c>
      <c r="DV7" s="39">
        <v>3.66</v>
      </c>
      <c r="DW7" s="39">
        <v>3.63</v>
      </c>
      <c r="DX7" s="39" t="s">
        <v>99</v>
      </c>
      <c r="DY7" s="39">
        <v>10.84</v>
      </c>
      <c r="DZ7" s="39">
        <v>15.33</v>
      </c>
      <c r="EA7" s="39">
        <v>16.760000000000002</v>
      </c>
      <c r="EB7" s="39">
        <v>18.57</v>
      </c>
      <c r="EC7" s="39">
        <v>20.63</v>
      </c>
      <c r="ED7" s="39" t="s">
        <v>99</v>
      </c>
      <c r="EE7" s="39">
        <v>0.09</v>
      </c>
      <c r="EF7" s="39">
        <v>0.04</v>
      </c>
      <c r="EG7" s="39">
        <v>0.04</v>
      </c>
      <c r="EH7" s="39">
        <v>0.23</v>
      </c>
      <c r="EI7" s="39" t="s">
        <v>99</v>
      </c>
      <c r="EJ7" s="39">
        <v>0.39</v>
      </c>
      <c r="EK7" s="39">
        <v>0.43</v>
      </c>
      <c r="EL7" s="39">
        <v>0.42</v>
      </c>
      <c r="EM7" s="39">
        <v>0.44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2022-02-20T05:48:34Z</cp:lastPrinted>
  <dcterms:created xsi:type="dcterms:W3CDTF">2021-12-03T06:55:11Z</dcterms:created>
  <dcterms:modified xsi:type="dcterms:W3CDTF">2022-02-20T05:48:35Z</dcterms:modified>
  <cp:category/>
</cp:coreProperties>
</file>