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R2分\下水\法非適\"/>
    </mc:Choice>
  </mc:AlternateContent>
  <workbookProtection workbookAlgorithmName="SHA-512" workbookHashValue="rJoG+DMKakXthueZLixG4wBfuRSRVyfut6DTDl6J3qZw8+m/QpSjcv0qvN/B5CVJjOTKdAEluyYEpfk/ujq7bA==" workbookSaltValue="tnqALSGuhKBT8fCo8pGQK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<sst xmlns="http://schemas.openxmlformats.org/spreadsheetml/2006/main" count="236" uniqueCount="119">
  <si>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</si>
  <si>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</si>
  <si>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</si>
  <si>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</si>
  <si>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</si>
  <si>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</si>
  <si>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</si>
  <si>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</si>
  <si>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</si>
  <si>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</si>
  <si>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</si>
  <si>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</si>
  <si>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</si>
  <si>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</si>
  <si>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</si>
  <si>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</si>
  <si>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</si>
  <si>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</si>
  <si>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</si>
  <si>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</si>
  <si>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</si>
  <si>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</si>
  <si>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</si>
  <si>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</si>
  <si>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</si>
  <si>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</si>
  <si>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</si>
  <si>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</si>
  <si>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</si>
  <si>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</si>
  <si>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</si>
  <si>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</si>
  <si>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</si>
  <si>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</si>
  <si>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</si>
  <si>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</si>
  <si>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</si>
  <si>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</si>
  <si>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</si>
  <si>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</si>
  <si>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</si>
  <si>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</si>
  <si>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</si>
  <si>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</si>
  <si>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</si>
  <si>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</si>
  <si>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</si>
  <si>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</si>
  <si>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</si>
  <si>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</si>
  <si>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</si>
  <si>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</si>
  <si>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</si>
  <si>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</si>
  <si>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</si>
  <si>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</si>
  <si>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</si>
  <si>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</si>
  <si>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</si>
  <si>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</si>
  <si>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</si>
  <si>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</si>
  <si>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</si>
  <si>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</si>
  <si>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</si>
  <si>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</si>
  <si>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</si>
  <si>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</si>
  <si>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</si>
  <si>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</si>
  <si>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</si>
  <si>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</si>
  <si>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</si>
  <si>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</si>
  <si>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</si>
  <si>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</si>
  <si>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</si>
  <si>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</si>
  <si>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</si>
  <si>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</si>
  <si>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</si>
  <si>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</si>
  <si>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</si>
  <si>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</si>
  <si>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</si>
  <si>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</si>
  <si>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</si>
  <si>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</si>
  <si>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</si>
  <si>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</si>
  <si>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</si>
  <si>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</si>
  <si>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</si>
  <si>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</si>
  <si>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</si>
  <si>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</si>
  <si>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</si>
  <si>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</si>
  <si>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</si>
  <si>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</si>
  <si>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</si>
  <si>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</si>
  <si>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</si>
  <si>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</si>
  <si>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</si>
  <si>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</si>
  <si>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</si>
  <si>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</si>
  <si>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</si>
  <si>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</si>
  <si>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</si>
  <si>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</si>
  <si>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</si>
  <si>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</si>
  <si>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</si>
  <si>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</si>
  <si>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供用開始が昭和62年で布設から34年であり、まだ耐用年数を迎えていないものの、ポンプ等の機器類は順次、修繕等を行っている。
　今後、管渠等の老朽化に伴い修繕費用が必要になってくると想定される。
</t>
    <phoneticPr fontId="4"/>
  </si>
  <si>
    <t xml:space="preserve">農集の一部が公共下水道に接続されたため、収益及び費用が減っている。
①収益的収支比率
　前年度とほぼ横ばいとなった。使用料収入や一般会計からの繰入金等の総収益で、総費用と地方債償還金を加えた費用を賄えていない。また、総収益の大半は一般会計からの繰入金に依存している状態である。
④企業債残高対事業規模比率
　地理的条件と集落の点在により、過去からの投資規模は大きい。また、一般会計負担額が増加したため、比率が下がった。使用料収入に対する企業債残高の割合が類似団体の平均値を下回っている。
⑤経費回収率
　前年度に比べ、使用料収入の減少、汚水処理費の増加により、回収率が下がった。使用料で回収すべき経費を使用料で賄えていない状況ではある。
⑥汚水処理原価
　有収水量１㎥あたりの汚水処理費が増加し、類似団体の平均値に対して効率的な汚水処理が実施できているといえない状態である。地理的要因等も考えられるため、処理方法を検討するといった経営改善が必要である。
⑦施設利用率
　施設の対応可能な処理能力に対する一日平均処理水量の割合が類似団体の平均値を下回っている。近年、利用率が減少傾向にあるため、施設の利用状況や適正規模を検討する必要がある。
⑧水洗化率
　水洗便所を設置して汚水処理している人口の割合が類似団体の平均値を上回っている。100％に近づけるよう水洗化率の向上の取組が必要である。
</t>
    <rPh sb="0" eb="2">
      <t>ノウシュウ</t>
    </rPh>
    <rPh sb="3" eb="5">
      <t>イチブ</t>
    </rPh>
    <rPh sb="6" eb="11">
      <t>コウキョウゲスイドウ</t>
    </rPh>
    <rPh sb="12" eb="14">
      <t>セツゾク</t>
    </rPh>
    <rPh sb="20" eb="22">
      <t>シュウエキ</t>
    </rPh>
    <rPh sb="22" eb="23">
      <t>オヨ</t>
    </rPh>
    <rPh sb="24" eb="26">
      <t>ヒヨウ</t>
    </rPh>
    <rPh sb="27" eb="28">
      <t>ヘ</t>
    </rPh>
    <rPh sb="51" eb="52">
      <t>ヨコ</t>
    </rPh>
    <phoneticPr fontId="4"/>
  </si>
  <si>
    <t>　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費用については、今年度から農集の一部を公共下水道に接続するなど、維持管理の効率化（施設の統廃合、事業委託等による維持管理費の削減）を検討し、経営基盤の強化を図り、持続可能な事業経営を行う必要がある。
　また、経営の透明性を向上させるため、公営企業会計の適用に向け準備を進めている。</t>
    <rPh sb="113" eb="115">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</si>
</sst>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79-45E1-ACDE-5B4479629E2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0.44</c:v>
                </c:pt>
                <c:pt idx="2">
                  <c:v>0.04</c:v>
                </c:pt>
                <c:pt idx="3">
                  <c:v>0.02</c:v>
                </c:pt>
                <c:pt idx="4">
                  <c:v>0.02</c:v>
                </c:pt>
              </c:numCache>
            </c:numRef>
          </c:val>
          <c:smooth val="0"/>
          <c:extLst>
            <c:ext xmlns:c16="http://schemas.microsoft.com/office/drawing/2014/chart" uri="{C3380CC4-5D6E-409C-BE32-E72D297353CC}">
              <c16:uniqueId val="{00000001-0979-45E1-ACDE-5B4479629E2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56.08</c:v>
                </c:pt>
                <c:pt idx="1">
                  <c:v>56.34</c:v>
                </c:pt>
                <c:pt idx="2">
                  <c:v>55.46</c:v>
                </c:pt>
                <c:pt idx="3">
                  <c:v>53.15</c:v>
                </c:pt>
                <c:pt idx="4">
                  <c:v>54.8</c:v>
                </c:pt>
              </c:numCache>
            </c:numRef>
          </c:val>
          <c:extLst>
            <c:ext xmlns:c16="http://schemas.microsoft.com/office/drawing/2014/chart" uri="{C3380CC4-5D6E-409C-BE32-E72D297353CC}">
              <c16:uniqueId val="{00000000-25E4-40B8-BBCA-C5AFE66F674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56.01</c:v>
                </c:pt>
                <c:pt idx="2">
                  <c:v>56.72</c:v>
                </c:pt>
                <c:pt idx="3">
                  <c:v>54.06</c:v>
                </c:pt>
                <c:pt idx="4">
                  <c:v>55.26</c:v>
                </c:pt>
              </c:numCache>
            </c:numRef>
          </c:val>
          <c:smooth val="0"/>
          <c:extLst>
            <c:ext xmlns:c16="http://schemas.microsoft.com/office/drawing/2014/chart" uri="{C3380CC4-5D6E-409C-BE32-E72D297353CC}">
              <c16:uniqueId val="{00000001-25E4-40B8-BBCA-C5AFE66F674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90.46</c:v>
                </c:pt>
                <c:pt idx="1">
                  <c:v>90.5</c:v>
                </c:pt>
                <c:pt idx="2">
                  <c:v>89.22</c:v>
                </c:pt>
                <c:pt idx="3">
                  <c:v>90.78</c:v>
                </c:pt>
                <c:pt idx="4">
                  <c:v>91.05</c:v>
                </c:pt>
              </c:numCache>
            </c:numRef>
          </c:val>
          <c:extLst>
            <c:ext xmlns:c16="http://schemas.microsoft.com/office/drawing/2014/chart" uri="{C3380CC4-5D6E-409C-BE32-E72D297353CC}">
              <c16:uniqueId val="{00000000-735C-4CED-9DBF-C058061429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89.77</c:v>
                </c:pt>
                <c:pt idx="2">
                  <c:v>90.04</c:v>
                </c:pt>
                <c:pt idx="3">
                  <c:v>90.11</c:v>
                </c:pt>
                <c:pt idx="4">
                  <c:v>90.52</c:v>
                </c:pt>
              </c:numCache>
            </c:numRef>
          </c:val>
          <c:smooth val="0"/>
          <c:extLst>
            <c:ext xmlns:c16="http://schemas.microsoft.com/office/drawing/2014/chart" uri="{C3380CC4-5D6E-409C-BE32-E72D297353CC}">
              <c16:uniqueId val="{00000001-735C-4CED-9DBF-C058061429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92.94</c:v>
                </c:pt>
                <c:pt idx="1">
                  <c:v>92.05</c:v>
                </c:pt>
                <c:pt idx="2">
                  <c:v>81.37</c:v>
                </c:pt>
                <c:pt idx="3">
                  <c:v>76.91</c:v>
                </c:pt>
                <c:pt idx="4">
                  <c:v>76.98</c:v>
                </c:pt>
              </c:numCache>
            </c:numRef>
          </c:val>
          <c:extLst>
            <c:ext xmlns:c16="http://schemas.microsoft.com/office/drawing/2014/chart" uri="{C3380CC4-5D6E-409C-BE32-E72D297353CC}">
              <c16:uniqueId val="{00000000-706C-4C66-9F11-C876308A86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6C-4C66-9F11-C876308A86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8A-4DEF-92C4-933C7367A05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8A-4DEF-92C4-933C7367A05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3B-4280-985A-C7247B8BE2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3B-4280-985A-C7247B8BE2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1-44B1-99AF-C78825B22A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1-44B1-99AF-C78825B22A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04-41B2-970A-8928577605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04-41B2-970A-8928577605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1638.45</c:v>
                </c:pt>
                <c:pt idx="1">
                  <c:v>1281</c:v>
                </c:pt>
                <c:pt idx="2">
                  <c:v>1278.3499999999999</c:v>
                </c:pt>
                <c:pt idx="3">
                  <c:v>166.98</c:v>
                </c:pt>
                <c:pt idx="4">
                  <c:v>35.07</c:v>
                </c:pt>
              </c:numCache>
            </c:numRef>
          </c:val>
          <c:extLst>
            <c:ext xmlns:c16="http://schemas.microsoft.com/office/drawing/2014/chart" uri="{C3380CC4-5D6E-409C-BE32-E72D297353CC}">
              <c16:uniqueId val="{00000000-0D25-44CF-9D0E-FAB597C3A2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684.74</c:v>
                </c:pt>
                <c:pt idx="2">
                  <c:v>654.91999999999996</c:v>
                </c:pt>
                <c:pt idx="3">
                  <c:v>654.71</c:v>
                </c:pt>
                <c:pt idx="4">
                  <c:v>783.8</c:v>
                </c:pt>
              </c:numCache>
            </c:numRef>
          </c:val>
          <c:smooth val="0"/>
          <c:extLst>
            <c:ext xmlns:c16="http://schemas.microsoft.com/office/drawing/2014/chart" uri="{C3380CC4-5D6E-409C-BE32-E72D297353CC}">
              <c16:uniqueId val="{00000001-0D25-44CF-9D0E-FAB597C3A2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29.66</c:v>
                </c:pt>
                <c:pt idx="1">
                  <c:v>39.32</c:v>
                </c:pt>
                <c:pt idx="2">
                  <c:v>75.55</c:v>
                </c:pt>
                <c:pt idx="3">
                  <c:v>66.81</c:v>
                </c:pt>
                <c:pt idx="4">
                  <c:v>60.99</c:v>
                </c:pt>
              </c:numCache>
            </c:numRef>
          </c:val>
          <c:extLst>
            <c:ext xmlns:c16="http://schemas.microsoft.com/office/drawing/2014/chart" uri="{C3380CC4-5D6E-409C-BE32-E72D297353CC}">
              <c16:uniqueId val="{00000000-6221-48AA-A2D2-C4AA11C206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65.33</c:v>
                </c:pt>
                <c:pt idx="2">
                  <c:v>65.39</c:v>
                </c:pt>
                <c:pt idx="3">
                  <c:v>65.37</c:v>
                </c:pt>
                <c:pt idx="4">
                  <c:v>68.11</c:v>
                </c:pt>
              </c:numCache>
            </c:numRef>
          </c:val>
          <c:smooth val="0"/>
          <c:extLst>
            <c:ext xmlns:c16="http://schemas.microsoft.com/office/drawing/2014/chart" uri="{C3380CC4-5D6E-409C-BE32-E72D297353CC}">
              <c16:uniqueId val="{00000001-6221-48AA-A2D2-C4AA11C206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549.62</c:v>
                </c:pt>
                <c:pt idx="1">
                  <c:v>414.78</c:v>
                </c:pt>
                <c:pt idx="2">
                  <c:v>219.54</c:v>
                </c:pt>
                <c:pt idx="3">
                  <c:v>249.7</c:v>
                </c:pt>
                <c:pt idx="4">
                  <c:v>273.63</c:v>
                </c:pt>
              </c:numCache>
            </c:numRef>
          </c:val>
          <c:extLst>
            <c:ext xmlns:c16="http://schemas.microsoft.com/office/drawing/2014/chart" uri="{C3380CC4-5D6E-409C-BE32-E72D297353CC}">
              <c16:uniqueId val="{00000000-7D2B-4746-8660-4A200C2F123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227.43</c:v>
                </c:pt>
                <c:pt idx="2">
                  <c:v>230.88</c:v>
                </c:pt>
                <c:pt idx="3">
                  <c:v>228.99</c:v>
                </c:pt>
                <c:pt idx="4">
                  <c:v>222.41</c:v>
                </c:pt>
              </c:numCache>
            </c:numRef>
          </c:val>
          <c:smooth val="0"/>
          <c:extLst>
            <c:ext xmlns:c16="http://schemas.microsoft.com/office/drawing/2014/chart" uri="{C3380CC4-5D6E-409C-BE32-E72D297353CC}">
              <c16:uniqueId val="{00000001-7D2B-4746-8660-4A200C2F123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28" zoomScale="73" zoomScaleNormal="73"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雲南市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37102</v>
      </c>
      <c r="AM8" s="69"/>
      <c r="AN8" s="69"/>
      <c r="AO8" s="69"/>
      <c r="AP8" s="69"/>
      <c r="AQ8" s="69"/>
      <c r="AR8" s="69"/>
      <c r="AS8" s="69"/>
      <c r="AT8" s="68">
        <f>データ!T6</f>
        <v>553.17999999999995</v>
      </c>
      <c r="AU8" s="68"/>
      <c r="AV8" s="68"/>
      <c r="AW8" s="68"/>
      <c r="AX8" s="68"/>
      <c r="AY8" s="68"/>
      <c r="AZ8" s="68"/>
      <c r="BA8" s="68"/>
      <c r="BB8" s="68">
        <f>データ!U6</f>
        <v>67.069999999999993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25.48</v>
      </c>
      <c r="Q10" s="68"/>
      <c r="R10" s="68"/>
      <c r="S10" s="68"/>
      <c r="T10" s="68"/>
      <c r="U10" s="68"/>
      <c r="V10" s="68"/>
      <c r="W10" s="68">
        <f>データ!Q6</f>
        <v>92.7</v>
      </c>
      <c r="X10" s="68"/>
      <c r="Y10" s="68"/>
      <c r="Z10" s="68"/>
      <c r="AA10" s="68"/>
      <c r="AB10" s="68"/>
      <c r="AC10" s="68"/>
      <c r="AD10" s="69">
        <f>データ!R6</f>
        <v>2728</v>
      </c>
      <c r="AE10" s="69"/>
      <c r="AF10" s="69"/>
      <c r="AG10" s="69"/>
      <c r="AH10" s="69"/>
      <c r="AI10" s="69"/>
      <c r="AJ10" s="69"/>
      <c r="AK10" s="2"/>
      <c r="AL10" s="69">
        <f>データ!V6</f>
        <v>9393</v>
      </c>
      <c r="AM10" s="69"/>
      <c r="AN10" s="69"/>
      <c r="AO10" s="69"/>
      <c r="AP10" s="69"/>
      <c r="AQ10" s="69"/>
      <c r="AR10" s="69"/>
      <c r="AS10" s="69"/>
      <c r="AT10" s="68">
        <f>データ!W6</f>
        <v>5.32</v>
      </c>
      <c r="AU10" s="68"/>
      <c r="AV10" s="68"/>
      <c r="AW10" s="68"/>
      <c r="AX10" s="68"/>
      <c r="AY10" s="68"/>
      <c r="AZ10" s="68"/>
      <c r="BA10" s="68"/>
      <c r="BB10" s="68">
        <f>データ!X6</f>
        <v>1765.6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jNevN20K89c42WJrWyOVcf9aB05bnRcsg5S4nt9lhkOx97XVaU93VKbhc1zKr9wNjXRmNMHJ/PZGkoeQHjPiSQ==" saltValue="VZnNEeJyPIBRj8FWitHO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322091</v>
      </c>
      <c r="D6" s="33">
        <f t="shared" si="3"/>
        <v>47</v>
      </c>
      <c r="E6" s="33">
        <f t="shared" si="3"/>
        <v>17</v>
      </c>
      <c r="F6" s="33">
        <f t="shared" si="3"/>
        <v>5</v>
      </c>
      <c r="G6" s="33">
        <f t="shared" si="3"/>
        <v>0</v>
      </c>
      <c r="H6" s="33" t="str">
        <f t="shared" si="3"/>
        <v>島根県　雲南市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25.48</v>
      </c>
      <c r="Q6" s="34">
        <f t="shared" si="3"/>
        <v>92.7</v>
      </c>
      <c r="R6" s="34">
        <f t="shared" si="3"/>
        <v>2728</v>
      </c>
      <c r="S6" s="34">
        <f t="shared" si="3"/>
        <v>37102</v>
      </c>
      <c r="T6" s="34">
        <f t="shared" si="3"/>
        <v>553.17999999999995</v>
      </c>
      <c r="U6" s="34">
        <f t="shared" si="3"/>
        <v>67.069999999999993</v>
      </c>
      <c r="V6" s="34">
        <f t="shared" si="3"/>
        <v>9393</v>
      </c>
      <c r="W6" s="34">
        <f t="shared" si="3"/>
        <v>5.32</v>
      </c>
      <c r="X6" s="34">
        <f t="shared" si="3"/>
        <v>1765.6</v>
      </c>
      <c r="Y6" s="35">
        <f>IF(Y7="",NA(),Y7)</f>
        <v>92.94</v>
      </c>
      <c r="Z6" s="35">
        <f t="shared" ref="Z6:AH6" si="4">IF(Z7="",NA(),Z7)</f>
        <v>92.05</v>
      </c>
      <c r="AA6" s="35">
        <f t="shared" si="4"/>
        <v>81.37</v>
      </c>
      <c r="AB6" s="35">
        <f t="shared" si="4"/>
        <v>76.91</v>
      </c>
      <c r="AC6" s="35">
        <f t="shared" si="4"/>
        <v>76.98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1638.45</v>
      </c>
      <c r="BG6" s="35">
        <f t="shared" ref="BG6:BO6" si="7">IF(BG7="",NA(),BG7)</f>
        <v>1281</v>
      </c>
      <c r="BH6" s="35">
        <f t="shared" si="7"/>
        <v>1278.3499999999999</v>
      </c>
      <c r="BI6" s="35">
        <f t="shared" si="7"/>
        <v>166.98</v>
      </c>
      <c r="BJ6" s="35">
        <f t="shared" si="7"/>
        <v>35.07</v>
      </c>
      <c r="BK6" s="35">
        <f t="shared" si="7"/>
        <v>974.93</v>
      </c>
      <c r="BL6" s="35">
        <f t="shared" si="7"/>
        <v>684.74</v>
      </c>
      <c r="BM6" s="35">
        <f t="shared" si="7"/>
        <v>654.91999999999996</v>
      </c>
      <c r="BN6" s="35">
        <f t="shared" si="7"/>
        <v>654.71</v>
      </c>
      <c r="BO6" s="35">
        <f t="shared" si="7"/>
        <v>783.8</v>
      </c>
      <c r="BP6" s="34" t="str">
        <f>IF(BP7="","",IF(BP7="-","【-】","【"&amp;SUBSTITUTE(TEXT(BP7,"#,##0.00"),"-","△")&amp;"】"))</f>
        <v>【832.52】</v>
      </c>
      <c r="BQ6" s="35">
        <f>IF(BQ7="",NA(),BQ7)</f>
        <v>29.66</v>
      </c>
      <c r="BR6" s="35">
        <f t="shared" ref="BR6:BZ6" si="8">IF(BR7="",NA(),BR7)</f>
        <v>39.32</v>
      </c>
      <c r="BS6" s="35">
        <f t="shared" si="8"/>
        <v>75.55</v>
      </c>
      <c r="BT6" s="35">
        <f t="shared" si="8"/>
        <v>66.81</v>
      </c>
      <c r="BU6" s="35">
        <f t="shared" si="8"/>
        <v>60.99</v>
      </c>
      <c r="BV6" s="35">
        <f t="shared" si="8"/>
        <v>55.32</v>
      </c>
      <c r="BW6" s="35">
        <f t="shared" si="8"/>
        <v>65.33</v>
      </c>
      <c r="BX6" s="35">
        <f t="shared" si="8"/>
        <v>65.39</v>
      </c>
      <c r="BY6" s="35">
        <f t="shared" si="8"/>
        <v>65.37</v>
      </c>
      <c r="BZ6" s="35">
        <f t="shared" si="8"/>
        <v>68.11</v>
      </c>
      <c r="CA6" s="34" t="str">
        <f>IF(CA7="","",IF(CA7="-","【-】","【"&amp;SUBSTITUTE(TEXT(CA7,"#,##0.00"),"-","△")&amp;"】"))</f>
        <v>【60.94】</v>
      </c>
      <c r="CB6" s="35">
        <f>IF(CB7="",NA(),CB7)</f>
        <v>549.62</v>
      </c>
      <c r="CC6" s="35">
        <f t="shared" ref="CC6:CK6" si="9">IF(CC7="",NA(),CC7)</f>
        <v>414.78</v>
      </c>
      <c r="CD6" s="35">
        <f t="shared" si="9"/>
        <v>219.54</v>
      </c>
      <c r="CE6" s="35">
        <f t="shared" si="9"/>
        <v>249.7</v>
      </c>
      <c r="CF6" s="35">
        <f t="shared" si="9"/>
        <v>273.63</v>
      </c>
      <c r="CG6" s="35">
        <f t="shared" si="9"/>
        <v>283.17</v>
      </c>
      <c r="CH6" s="35">
        <f t="shared" si="9"/>
        <v>227.43</v>
      </c>
      <c r="CI6" s="35">
        <f t="shared" si="9"/>
        <v>230.88</v>
      </c>
      <c r="CJ6" s="35">
        <f t="shared" si="9"/>
        <v>228.99</v>
      </c>
      <c r="CK6" s="35">
        <f t="shared" si="9"/>
        <v>222.41</v>
      </c>
      <c r="CL6" s="34" t="str">
        <f>IF(CL7="","",IF(CL7="-","【-】","【"&amp;SUBSTITUTE(TEXT(CL7,"#,##0.00"),"-","△")&amp;"】"))</f>
        <v>【253.04】</v>
      </c>
      <c r="CM6" s="35">
        <f>IF(CM7="",NA(),CM7)</f>
        <v>56.08</v>
      </c>
      <c r="CN6" s="35">
        <f t="shared" ref="CN6:CV6" si="10">IF(CN7="",NA(),CN7)</f>
        <v>56.34</v>
      </c>
      <c r="CO6" s="35">
        <f t="shared" si="10"/>
        <v>55.46</v>
      </c>
      <c r="CP6" s="35">
        <f t="shared" si="10"/>
        <v>53.15</v>
      </c>
      <c r="CQ6" s="35">
        <f t="shared" si="10"/>
        <v>54.8</v>
      </c>
      <c r="CR6" s="35">
        <f t="shared" si="10"/>
        <v>60.65</v>
      </c>
      <c r="CS6" s="35">
        <f t="shared" si="10"/>
        <v>56.01</v>
      </c>
      <c r="CT6" s="35">
        <f t="shared" si="10"/>
        <v>56.72</v>
      </c>
      <c r="CU6" s="35">
        <f t="shared" si="10"/>
        <v>54.06</v>
      </c>
      <c r="CV6" s="35">
        <f t="shared" si="10"/>
        <v>55.26</v>
      </c>
      <c r="CW6" s="34" t="str">
        <f>IF(CW7="","",IF(CW7="-","【-】","【"&amp;SUBSTITUTE(TEXT(CW7,"#,##0.00"),"-","△")&amp;"】"))</f>
        <v>【54.84】</v>
      </c>
      <c r="CX6" s="35">
        <f>IF(CX7="",NA(),CX7)</f>
        <v>90.46</v>
      </c>
      <c r="CY6" s="35">
        <f t="shared" ref="CY6:DG6" si="11">IF(CY7="",NA(),CY7)</f>
        <v>90.5</v>
      </c>
      <c r="CZ6" s="35">
        <f t="shared" si="11"/>
        <v>89.22</v>
      </c>
      <c r="DA6" s="35">
        <f t="shared" si="11"/>
        <v>90.78</v>
      </c>
      <c r="DB6" s="35">
        <f t="shared" si="11"/>
        <v>91.05</v>
      </c>
      <c r="DC6" s="35">
        <f t="shared" si="11"/>
        <v>84.58</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322091</v>
      </c>
      <c r="D7" s="37">
        <v>47</v>
      </c>
      <c r="E7" s="37">
        <v>17</v>
      </c>
      <c r="F7" s="37">
        <v>5</v>
      </c>
      <c r="G7" s="37">
        <v>0</v>
      </c>
      <c r="H7" s="37" t="s">
        <v>98</v>
      </c>
      <c r="I7" s="37" t="s">
        <v>99</v>
      </c>
      <c r="J7" s="37" t="s">
        <v>100</v>
      </c>
      <c r="K7" s="37" t="s">
        <v>101</v>
      </c>
      <c r="L7" s="37" t="s">
        <v>102</v>
      </c>
      <c r="M7" s="37" t="s">
        <v>103</v>
      </c>
      <c r="N7" s="38" t="s">
        <v>104</v>
      </c>
      <c r="O7" s="38" t="s">
        <v>105</v>
      </c>
      <c r="P7" s="38">
        <v>25.48</v>
      </c>
      <c r="Q7" s="38">
        <v>92.7</v>
      </c>
      <c r="R7" s="38">
        <v>2728</v>
      </c>
      <c r="S7" s="38">
        <v>37102</v>
      </c>
      <c r="T7" s="38">
        <v>553.17999999999995</v>
      </c>
      <c r="U7" s="38">
        <v>67.069999999999993</v>
      </c>
      <c r="V7" s="38">
        <v>9393</v>
      </c>
      <c r="W7" s="38">
        <v>5.32</v>
      </c>
      <c r="X7" s="38">
        <v>1765.6</v>
      </c>
      <c r="Y7" s="38">
        <v>92.94</v>
      </c>
      <c r="Z7" s="38">
        <v>92.05</v>
      </c>
      <c r="AA7" s="38">
        <v>81.37</v>
      </c>
      <c r="AB7" s="38">
        <v>76.91</v>
      </c>
      <c r="AC7" s="38">
        <v>76.98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1638.45</v>
      </c>
      <c r="BG7" s="38">
        <v>1281</v>
      </c>
      <c r="BH7" s="38">
        <v>1278.3499999999999</v>
      </c>
      <c r="BI7" s="38">
        <v>166.98</v>
      </c>
      <c r="BJ7" s="38">
        <v>35.07</v>
      </c>
      <c r="BK7" s="38">
        <v>974.93</v>
      </c>
      <c r="BL7" s="38">
        <v>684.74</v>
      </c>
      <c r="BM7" s="38">
        <v>654.91999999999996</v>
      </c>
      <c r="BN7" s="38">
        <v>654.71</v>
      </c>
      <c r="BO7" s="38">
        <v>783.8</v>
      </c>
      <c r="BP7" s="38">
        <v>832.52</v>
      </c>
      <c r="BQ7" s="38">
        <v>29.66</v>
      </c>
      <c r="BR7" s="38">
        <v>39.32</v>
      </c>
      <c r="BS7" s="38">
        <v>75.55</v>
      </c>
      <c r="BT7" s="38">
        <v>66.81</v>
      </c>
      <c r="BU7" s="38">
        <v>60.99</v>
      </c>
      <c r="BV7" s="38">
        <v>55.32</v>
      </c>
      <c r="BW7" s="38">
        <v>65.33</v>
      </c>
      <c r="BX7" s="38">
        <v>65.39</v>
      </c>
      <c r="BY7" s="38">
        <v>65.37</v>
      </c>
      <c r="BZ7" s="38">
        <v>68.11</v>
      </c>
      <c r="CA7" s="38">
        <v>60.94</v>
      </c>
      <c r="CB7" s="38">
        <v>549.62</v>
      </c>
      <c r="CC7" s="38">
        <v>414.78</v>
      </c>
      <c r="CD7" s="38">
        <v>219.54</v>
      </c>
      <c r="CE7" s="38">
        <v>249.7</v>
      </c>
      <c r="CF7" s="38">
        <v>273.63</v>
      </c>
      <c r="CG7" s="38">
        <v>283.17</v>
      </c>
      <c r="CH7" s="38">
        <v>227.43</v>
      </c>
      <c r="CI7" s="38">
        <v>230.88</v>
      </c>
      <c r="CJ7" s="38">
        <v>228.99</v>
      </c>
      <c r="CK7" s="38">
        <v>222.41</v>
      </c>
      <c r="CL7" s="38">
        <v>253.04</v>
      </c>
      <c r="CM7" s="38">
        <v>56.08</v>
      </c>
      <c r="CN7" s="38">
        <v>56.34</v>
      </c>
      <c r="CO7" s="38">
        <v>55.46</v>
      </c>
      <c r="CP7" s="38">
        <v>53.15</v>
      </c>
      <c r="CQ7" s="38">
        <v>54.8</v>
      </c>
      <c r="CR7" s="38">
        <v>60.65</v>
      </c>
      <c r="CS7" s="38">
        <v>56.01</v>
      </c>
      <c r="CT7" s="38">
        <v>56.72</v>
      </c>
      <c r="CU7" s="38">
        <v>54.06</v>
      </c>
      <c r="CV7" s="38">
        <v>55.26</v>
      </c>
      <c r="CW7" s="38">
        <v>54.84</v>
      </c>
      <c r="CX7" s="38">
        <v>90.46</v>
      </c>
      <c r="CY7" s="38">
        <v>90.5</v>
      </c>
      <c r="CZ7" s="38">
        <v>89.22</v>
      </c>
      <c r="DA7" s="38">
        <v>90.78</v>
      </c>
      <c r="DB7" s="38">
        <v>91.05</v>
      </c>
      <c r="DC7" s="38">
        <v>84.58</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2022-02-01T05:12:59Z</cp:lastPrinted>
  <dcterms:created xsi:type="dcterms:W3CDTF">2021-12-03T08:00:53Z</dcterms:created>
  <dcterms:modified xsi:type="dcterms:W3CDTF">2022-02-01T05:24:45Z</dcterms:modified>
  <cp:category/>
</cp:coreProperties>
</file>