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R2分\下水\法適\"/>
    </mc:Choice>
  </mc:AlternateContent>
  <workbookProtection workbookAlgorithmName="SHA-512" workbookHashValue="0QxtQTpCDdKaH5oNBqlu/S000smQOr77ueLwhYXllyOQArxFMQ/sCqNCopK500xjww6w80HHwq/2QWVikjgzEw==" workbookSaltValue="qAnRfHlSrsre+CqvtZMeD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<sst xmlns="http://schemas.openxmlformats.org/spreadsheetml/2006/main" count="319" uniqueCount="118">
  <si>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</si>
  <si>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</si>
  <si>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</si>
  <si>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</si>
  <si>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</si>
  <si>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</si>
  <si>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</si>
  <si>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</si>
  <si>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</si>
  <si>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</si>
  <si>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</si>
  <si>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</si>
  <si>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</si>
  <si>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</si>
  <si>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</si>
  <si>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</si>
  <si>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</si>
  <si>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</si>
  <si>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</si>
  <si>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</si>
  <si>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</si>
  <si>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</si>
  <si>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</si>
  <si>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</si>
  <si>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</si>
  <si>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</si>
  <si>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</si>
  <si>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</si>
  <si>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</si>
  <si>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</si>
  <si>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</si>
  <si>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</si>
  <si>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</si>
  <si>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</si>
  <si>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</si>
  <si>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</si>
  <si>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</si>
  <si>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</si>
  <si>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</si>
  <si>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</si>
  <si>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</si>
  <si>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</si>
  <si>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</si>
  <si>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</si>
  <si>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</si>
  <si>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</si>
  <si>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</si>
  <si>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</si>
  <si>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</si>
  <si>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</si>
  <si>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</si>
  <si>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</si>
  <si>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</si>
  <si>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</si>
  <si>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</si>
  <si>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</si>
  <si>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</si>
  <si>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</si>
  <si>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</si>
  <si>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</si>
  <si>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</si>
  <si>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</si>
  <si>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</si>
  <si>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</si>
  <si>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</si>
  <si>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</si>
  <si>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</si>
  <si>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</si>
  <si>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</si>
  <si>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</si>
  <si>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</si>
  <si>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</si>
  <si>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</si>
  <si>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</si>
  <si>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</si>
  <si>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</si>
  <si>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</si>
  <si>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</si>
  <si>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</si>
  <si>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</si>
  <si>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</si>
  <si>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</si>
  <si>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</si>
  <si>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</si>
  <si>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</si>
  <si>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</si>
  <si>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</si>
  <si>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</si>
  <si>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</si>
  <si>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</si>
  <si>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</si>
  <si>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</si>
  <si>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</si>
  <si>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</si>
  <si>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</si>
  <si>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</si>
  <si>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</si>
  <si>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</si>
  <si>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</si>
  <si>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</si>
  <si>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</si>
  <si>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</si>
  <si>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</si>
  <si>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</si>
  <si>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</si>
  <si>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</si>
  <si>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</si>
  <si>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</si>
  <si>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</si>
  <si>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</si>
  <si>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</si>
  <si>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</si>
  <si>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</si>
  <si>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</si>
  <si>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</si>
  <si>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供用開始が平成6年で布設から27年であり、まだ耐用年数を迎えていない。類似団体より高いことから、老朽化が進んでいる。
③管渠改善率
　類似団体の平均値を上回っており、今後も老朽化に伴い修繕費用が必要になってくると想定されることから、ストックマネジメント計画の策定等により、計画的な更新、長寿命化を図っていく必要がある。</t>
    <rPh sb="1" eb="7">
      <t>ユウケイコテイシサン</t>
    </rPh>
    <rPh sb="49" eb="51">
      <t>ルイジ</t>
    </rPh>
    <rPh sb="51" eb="53">
      <t>ダンタイ</t>
    </rPh>
    <rPh sb="55" eb="56">
      <t>タカ</t>
    </rPh>
    <rPh sb="62" eb="65">
      <t>ロウキュウカ</t>
    </rPh>
    <rPh sb="66" eb="67">
      <t>スス</t>
    </rPh>
    <rPh sb="74" eb="76">
      <t>カンキョ</t>
    </rPh>
    <rPh sb="76" eb="79">
      <t>カイゼンリツ</t>
    </rPh>
    <rPh sb="81" eb="83">
      <t>ルイジ</t>
    </rPh>
    <rPh sb="83" eb="85">
      <t>ダンタイ</t>
    </rPh>
    <rPh sb="86" eb="89">
      <t>ヘイキンチ</t>
    </rPh>
    <rPh sb="90" eb="92">
      <t>ウワマワ</t>
    </rPh>
    <phoneticPr fontId="4"/>
  </si>
  <si>
    <t xml:space="preserve">　令和2年度より地方公営企業法を適用し、公営企業会計へ移行した。そのため、前年度比較はない。
①収益的収支比率
　使用料収入や一般会計からの繰入金等の経常収益で、経常費用を賄えているが、総収益の大半は一般会計からの繰入金に依存している状態である。
③流動比率
　多額の企業債償還に伴い、類似団体の平均を下回っている。
④企業債残高対事業規模比率
　使用料収入に対する企業債残高の割合が類似団体の平均値を大きく下回っている。
⑤経費回収率
　類似団体より回収率が上回っおり、回収すべき経費はほぼ使用料で賄えている。
⑥汚水処理原価
　類似団体の平均値に対して効率的な汚水処理が実施できているといえない状態である。維持管理費の削減、接続率の向上による有収水量の増加といった経営改善が必要である。
⑦施設利用率
　施設の対応可能な処理能力に対する一日平均処理水量の割合が類似団体の平均値を上回っている。施設の利用状況や規模は適正である。
⑧水洗化率
　水洗便所を設置して汚水処理している人口の割合が類似団体の平均値とほぼ同じである。今後も共用開始後の下水道への早期接続の取組が必要である。
</t>
    <rPh sb="5" eb="6">
      <t>ド</t>
    </rPh>
    <rPh sb="221" eb="225">
      <t>ルイジダンタイ</t>
    </rPh>
    <rPh sb="227" eb="230">
      <t>カイシュウリツ</t>
    </rPh>
    <rPh sb="231" eb="233">
      <t>ウワマワ</t>
    </rPh>
    <rPh sb="458" eb="459">
      <t>オナ</t>
    </rPh>
    <rPh sb="464" eb="466">
      <t>コンゴ</t>
    </rPh>
    <phoneticPr fontId="4"/>
  </si>
  <si>
    <t xml:space="preserve">　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また、経営の透明性を向上させ、事業の安定的かつ持続的な運営を目指す。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</si>
</sst>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3.1</c:v>
                </c:pt>
              </c:numCache>
            </c:numRef>
          </c:val>
          <c:extLst>
            <c:ext xmlns:c16="http://schemas.microsoft.com/office/drawing/2014/chart" uri="{C3380CC4-5D6E-409C-BE32-E72D297353CC}">
              <c16:uniqueId val="{00000000-DEB0-4EAE-9128-825DDD42EA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DEB0-4EAE-9128-825DDD42EA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79.19</c:v>
                </c:pt>
              </c:numCache>
            </c:numRef>
          </c:val>
          <c:extLst>
            <c:ext xmlns:c16="http://schemas.microsoft.com/office/drawing/2014/chart" uri="{C3380CC4-5D6E-409C-BE32-E72D297353CC}">
              <c16:uniqueId val="{00000000-D33C-42F2-B526-C146D222AD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D33C-42F2-B526-C146D222AD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85.44</c:v>
                </c:pt>
              </c:numCache>
            </c:numRef>
          </c:val>
          <c:extLst>
            <c:ext xmlns:c16="http://schemas.microsoft.com/office/drawing/2014/chart" uri="{C3380CC4-5D6E-409C-BE32-E72D297353CC}">
              <c16:uniqueId val="{00000000-4ABE-4477-BD02-1285643524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4ABE-4477-BD02-1285643524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120.08</c:v>
                </c:pt>
              </c:numCache>
            </c:numRef>
          </c:val>
          <c:extLst>
            <c:ext xmlns:c16="http://schemas.microsoft.com/office/drawing/2014/chart" uri="{C3380CC4-5D6E-409C-BE32-E72D297353CC}">
              <c16:uniqueId val="{00000000-8F84-4B0B-AE21-015AF8AC78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8F84-4B0B-AE21-015AF8AC78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43.56</c:v>
                </c:pt>
              </c:numCache>
            </c:numRef>
          </c:val>
          <c:extLst>
            <c:ext xmlns:c16="http://schemas.microsoft.com/office/drawing/2014/chart" uri="{C3380CC4-5D6E-409C-BE32-E72D297353CC}">
              <c16:uniqueId val="{00000000-FB59-41AF-904D-AE3E4ACCD0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FB59-41AF-904D-AE3E4ACCD0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F4D-4630-AD56-912269BD0D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9F4D-4630-AD56-912269BD0D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064-4B99-94CF-55A4189C88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3064-4B99-94CF-55A4189C88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10.85</c:v>
                </c:pt>
              </c:numCache>
            </c:numRef>
          </c:val>
          <c:extLst>
            <c:ext xmlns:c16="http://schemas.microsoft.com/office/drawing/2014/chart" uri="{C3380CC4-5D6E-409C-BE32-E72D297353CC}">
              <c16:uniqueId val="{00000000-1DB6-49C7-8512-D796DDC79E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1DB6-49C7-8512-D796DDC79E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189.45</c:v>
                </c:pt>
              </c:numCache>
            </c:numRef>
          </c:val>
          <c:extLst>
            <c:ext xmlns:c16="http://schemas.microsoft.com/office/drawing/2014/chart" uri="{C3380CC4-5D6E-409C-BE32-E72D297353CC}">
              <c16:uniqueId val="{00000000-512E-462F-8E75-67D3ADCF68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512E-462F-8E75-67D3ADCF68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88.58</c:v>
                </c:pt>
              </c:numCache>
            </c:numRef>
          </c:val>
          <c:extLst>
            <c:ext xmlns:c16="http://schemas.microsoft.com/office/drawing/2014/chart" uri="{C3380CC4-5D6E-409C-BE32-E72D297353CC}">
              <c16:uniqueId val="{00000000-95CD-45FA-8313-A3A455D69B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95CD-45FA-8313-A3A455D69B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178.3</c:v>
                </c:pt>
              </c:numCache>
            </c:numRef>
          </c:val>
          <c:extLst>
            <c:ext xmlns:c16="http://schemas.microsoft.com/office/drawing/2014/chart" uri="{C3380CC4-5D6E-409C-BE32-E72D297353CC}">
              <c16:uniqueId val="{00000000-CBF6-4F54-8188-EC5C110CDD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CBF6-4F54-8188-EC5C110CDD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雲南市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37102</v>
      </c>
      <c r="AM8" s="69"/>
      <c r="AN8" s="69"/>
      <c r="AO8" s="69"/>
      <c r="AP8" s="69"/>
      <c r="AQ8" s="69"/>
      <c r="AR8" s="69"/>
      <c r="AS8" s="69"/>
      <c r="AT8" s="68">
        <f>データ!T6</f>
        <v>553.17999999999995</v>
      </c>
      <c r="AU8" s="68"/>
      <c r="AV8" s="68"/>
      <c r="AW8" s="68"/>
      <c r="AX8" s="68"/>
      <c r="AY8" s="68"/>
      <c r="AZ8" s="68"/>
      <c r="BA8" s="68"/>
      <c r="BB8" s="68">
        <f>データ!U6</f>
        <v>67.069999999999993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64.25</v>
      </c>
      <c r="J10" s="68"/>
      <c r="K10" s="68"/>
      <c r="L10" s="68"/>
      <c r="M10" s="68"/>
      <c r="N10" s="68"/>
      <c r="O10" s="68"/>
      <c r="P10" s="68">
        <f>データ!P6</f>
        <v>14.01</v>
      </c>
      <c r="Q10" s="68"/>
      <c r="R10" s="68"/>
      <c r="S10" s="68"/>
      <c r="T10" s="68"/>
      <c r="U10" s="68"/>
      <c r="V10" s="68"/>
      <c r="W10" s="68">
        <f>データ!Q6</f>
        <v>91.35</v>
      </c>
      <c r="X10" s="68"/>
      <c r="Y10" s="68"/>
      <c r="Z10" s="68"/>
      <c r="AA10" s="68"/>
      <c r="AB10" s="68"/>
      <c r="AC10" s="68"/>
      <c r="AD10" s="69">
        <f>データ!R6</f>
        <v>2728</v>
      </c>
      <c r="AE10" s="69"/>
      <c r="AF10" s="69"/>
      <c r="AG10" s="69"/>
      <c r="AH10" s="69"/>
      <c r="AI10" s="69"/>
      <c r="AJ10" s="69"/>
      <c r="AK10" s="2"/>
      <c r="AL10" s="69">
        <f>データ!V6</f>
        <v>5164</v>
      </c>
      <c r="AM10" s="69"/>
      <c r="AN10" s="69"/>
      <c r="AO10" s="69"/>
      <c r="AP10" s="69"/>
      <c r="AQ10" s="69"/>
      <c r="AR10" s="69"/>
      <c r="AS10" s="69"/>
      <c r="AT10" s="68">
        <f>データ!W6</f>
        <v>1.79</v>
      </c>
      <c r="AU10" s="68"/>
      <c r="AV10" s="68"/>
      <c r="AW10" s="68"/>
      <c r="AX10" s="68"/>
      <c r="AY10" s="68"/>
      <c r="AZ10" s="68"/>
      <c r="BA10" s="68"/>
      <c r="BB10" s="68">
        <f>データ!X6</f>
        <v>2884.92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y++DW5VF2B/+Y6zbr4BQMAMp+29LQZai18z2ILeJAdQSCgRn39xpXO+rLysA32MISsgD51mPYWvEDdRWSD0Evg==" saltValue="ZJjReP9CJgu6GHxIgdWp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322091</v>
      </c>
      <c r="D6" s="33">
        <f t="shared" si="3"/>
        <v>46</v>
      </c>
      <c r="E6" s="33">
        <f t="shared" si="3"/>
        <v>17</v>
      </c>
      <c r="F6" s="33">
        <f t="shared" si="3"/>
        <v>4</v>
      </c>
      <c r="G6" s="33">
        <f t="shared" si="3"/>
        <v>0</v>
      </c>
      <c r="H6" s="33" t="str">
        <f t="shared" si="3"/>
        <v>島根県　雲南市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64.25</v>
      </c>
      <c r="P6" s="34">
        <f t="shared" si="3"/>
        <v>14.01</v>
      </c>
      <c r="Q6" s="34">
        <f t="shared" si="3"/>
        <v>91.35</v>
      </c>
      <c r="R6" s="34">
        <f t="shared" si="3"/>
        <v>2728</v>
      </c>
      <c r="S6" s="34">
        <f t="shared" si="3"/>
        <v>37102</v>
      </c>
      <c r="T6" s="34">
        <f t="shared" si="3"/>
        <v>553.17999999999995</v>
      </c>
      <c r="U6" s="34">
        <f t="shared" si="3"/>
        <v>67.069999999999993</v>
      </c>
      <c r="V6" s="34">
        <f t="shared" si="3"/>
        <v>5164</v>
      </c>
      <c r="W6" s="34">
        <f t="shared" si="3"/>
        <v>1.79</v>
      </c>
      <c r="X6" s="34">
        <f t="shared" si="3"/>
        <v>2884.92</v>
      </c>
      <c r="Y6" s="35" t="str">
        <f>IF(Y7="",NA(),Y7)</f>
        <v>-</v>
      </c>
      <c r="Z6" s="35" t="str">
        <f t="shared" ref="Z6:AH6" si="4">IF(Z7="",NA(),Z7)</f>
        <v>-</v>
      </c>
      <c r="AA6" s="35" t="str">
        <f t="shared" si="4"/>
        <v>-</v>
      </c>
      <c r="AB6" s="35" t="str">
        <f t="shared" si="4"/>
        <v>-</v>
      </c>
      <c r="AC6" s="35">
        <f t="shared" si="4"/>
        <v>120.08</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10.85</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189.45</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88.58</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178.3</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79.19</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85.44</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43.56</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5">
        <f t="shared" si="14"/>
        <v>3.1</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322091</v>
      </c>
      <c r="D7" s="37">
        <v>46</v>
      </c>
      <c r="E7" s="37">
        <v>17</v>
      </c>
      <c r="F7" s="37">
        <v>4</v>
      </c>
      <c r="G7" s="37">
        <v>0</v>
      </c>
      <c r="H7" s="37" t="s">
        <v>96</v>
      </c>
      <c r="I7" s="37" t="s">
        <v>97</v>
      </c>
      <c r="J7" s="37" t="s">
        <v>98</v>
      </c>
      <c r="K7" s="37" t="s">
        <v>99</v>
      </c>
      <c r="L7" s="37" t="s">
        <v>100</v>
      </c>
      <c r="M7" s="37" t="s">
        <v>101</v>
      </c>
      <c r="N7" s="38" t="s">
        <v>102</v>
      </c>
      <c r="O7" s="38">
        <v>64.25</v>
      </c>
      <c r="P7" s="38">
        <v>14.01</v>
      </c>
      <c r="Q7" s="38">
        <v>91.35</v>
      </c>
      <c r="R7" s="38">
        <v>2728</v>
      </c>
      <c r="S7" s="38">
        <v>37102</v>
      </c>
      <c r="T7" s="38">
        <v>553.17999999999995</v>
      </c>
      <c r="U7" s="38">
        <v>67.069999999999993</v>
      </c>
      <c r="V7" s="38">
        <v>5164</v>
      </c>
      <c r="W7" s="38">
        <v>1.79</v>
      </c>
      <c r="X7" s="38">
        <v>2884.92</v>
      </c>
      <c r="Y7" s="38" t="s">
        <v>102</v>
      </c>
      <c r="Z7" s="38" t="s">
        <v>102</v>
      </c>
      <c r="AA7" s="38" t="s">
        <v>102</v>
      </c>
      <c r="AB7" s="38" t="s">
        <v>102</v>
      </c>
      <c r="AC7" s="38">
        <v>120.08</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10.85</v>
      </c>
      <c r="AZ7" s="38" t="s">
        <v>102</v>
      </c>
      <c r="BA7" s="38" t="s">
        <v>102</v>
      </c>
      <c r="BB7" s="38" t="s">
        <v>102</v>
      </c>
      <c r="BC7" s="38" t="s">
        <v>102</v>
      </c>
      <c r="BD7" s="38">
        <v>44.24</v>
      </c>
      <c r="BE7" s="38">
        <v>45.34</v>
      </c>
      <c r="BF7" s="38" t="s">
        <v>102</v>
      </c>
      <c r="BG7" s="38" t="s">
        <v>102</v>
      </c>
      <c r="BH7" s="38" t="s">
        <v>102</v>
      </c>
      <c r="BI7" s="38" t="s">
        <v>102</v>
      </c>
      <c r="BJ7" s="38">
        <v>189.45</v>
      </c>
      <c r="BK7" s="38" t="s">
        <v>102</v>
      </c>
      <c r="BL7" s="38" t="s">
        <v>102</v>
      </c>
      <c r="BM7" s="38" t="s">
        <v>102</v>
      </c>
      <c r="BN7" s="38" t="s">
        <v>102</v>
      </c>
      <c r="BO7" s="38">
        <v>1258.43</v>
      </c>
      <c r="BP7" s="38">
        <v>1260.21</v>
      </c>
      <c r="BQ7" s="38" t="s">
        <v>102</v>
      </c>
      <c r="BR7" s="38" t="s">
        <v>102</v>
      </c>
      <c r="BS7" s="38" t="s">
        <v>102</v>
      </c>
      <c r="BT7" s="38" t="s">
        <v>102</v>
      </c>
      <c r="BU7" s="38">
        <v>88.58</v>
      </c>
      <c r="BV7" s="38" t="s">
        <v>102</v>
      </c>
      <c r="BW7" s="38" t="s">
        <v>102</v>
      </c>
      <c r="BX7" s="38" t="s">
        <v>102</v>
      </c>
      <c r="BY7" s="38" t="s">
        <v>102</v>
      </c>
      <c r="BZ7" s="38">
        <v>73.36</v>
      </c>
      <c r="CA7" s="38">
        <v>75.290000000000006</v>
      </c>
      <c r="CB7" s="38" t="s">
        <v>102</v>
      </c>
      <c r="CC7" s="38" t="s">
        <v>102</v>
      </c>
      <c r="CD7" s="38" t="s">
        <v>102</v>
      </c>
      <c r="CE7" s="38" t="s">
        <v>102</v>
      </c>
      <c r="CF7" s="38">
        <v>178.3</v>
      </c>
      <c r="CG7" s="38" t="s">
        <v>102</v>
      </c>
      <c r="CH7" s="38" t="s">
        <v>102</v>
      </c>
      <c r="CI7" s="38" t="s">
        <v>102</v>
      </c>
      <c r="CJ7" s="38" t="s">
        <v>102</v>
      </c>
      <c r="CK7" s="38">
        <v>224.88</v>
      </c>
      <c r="CL7" s="38">
        <v>215.41</v>
      </c>
      <c r="CM7" s="38" t="s">
        <v>102</v>
      </c>
      <c r="CN7" s="38" t="s">
        <v>102</v>
      </c>
      <c r="CO7" s="38" t="s">
        <v>102</v>
      </c>
      <c r="CP7" s="38" t="s">
        <v>102</v>
      </c>
      <c r="CQ7" s="38">
        <v>79.19</v>
      </c>
      <c r="CR7" s="38" t="s">
        <v>102</v>
      </c>
      <c r="CS7" s="38" t="s">
        <v>102</v>
      </c>
      <c r="CT7" s="38" t="s">
        <v>102</v>
      </c>
      <c r="CU7" s="38" t="s">
        <v>102</v>
      </c>
      <c r="CV7" s="38">
        <v>42.4</v>
      </c>
      <c r="CW7" s="38">
        <v>42.9</v>
      </c>
      <c r="CX7" s="38" t="s">
        <v>102</v>
      </c>
      <c r="CY7" s="38" t="s">
        <v>102</v>
      </c>
      <c r="CZ7" s="38" t="s">
        <v>102</v>
      </c>
      <c r="DA7" s="38" t="s">
        <v>102</v>
      </c>
      <c r="DB7" s="38">
        <v>85.44</v>
      </c>
      <c r="DC7" s="38" t="s">
        <v>102</v>
      </c>
      <c r="DD7" s="38" t="s">
        <v>102</v>
      </c>
      <c r="DE7" s="38" t="s">
        <v>102</v>
      </c>
      <c r="DF7" s="38" t="s">
        <v>102</v>
      </c>
      <c r="DG7" s="38">
        <v>84.19</v>
      </c>
      <c r="DH7" s="38">
        <v>84.75</v>
      </c>
      <c r="DI7" s="38" t="s">
        <v>102</v>
      </c>
      <c r="DJ7" s="38" t="s">
        <v>102</v>
      </c>
      <c r="DK7" s="38" t="s">
        <v>102</v>
      </c>
      <c r="DL7" s="38" t="s">
        <v>102</v>
      </c>
      <c r="DM7" s="38">
        <v>43.56</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3.1</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2022-02-01T05:07:38Z</cp:lastPrinted>
  <dcterms:created xsi:type="dcterms:W3CDTF">2021-12-03T07:26:50Z</dcterms:created>
  <dcterms:modified xsi:type="dcterms:W3CDTF">2022-02-01T05:07:41Z</dcterms:modified>
  <cp:category/>
</cp:coreProperties>
</file>