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intra1\水道\令和2年度_水道課\01_令和2年度_業務係\経営・経理R2\Ｒ２決算\Ｒ2経営分析\"/>
    </mc:Choice>
  </mc:AlternateContent>
  <xr:revisionPtr revIDLastSave="0" documentId="13_ncr:1_{C385416D-AC55-4086-9B10-677EF93DDA42}" xr6:coauthVersionLast="45" xr6:coauthVersionMax="45" xr10:uidLastSave="{00000000-0000-0000-0000-000000000000}"/>
  <workbookProtection workbookAlgorithmName="SHA-512" workbookHashValue="RiABDtavp2BmV0p40Cyr4FvusuyCdLbh3C9hC9d+lqVKvtKesVclYqV3g2Koboz4bOpdZ3SyOoHeJJIPt0QVMw==" workbookSaltValue="LdfApt0j4Mh0eMwDwMJPdA==" workbookSpinCount="100000" lockStructure="1"/>
  <bookViews>
    <workbookView xWindow="-120" yWindow="-120" windowWidth="218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AT10" i="4"/>
  <c r="I10" i="4"/>
  <c r="B10" i="4"/>
  <c r="BB8" i="4"/>
  <c r="AT8" i="4"/>
  <c r="W8" i="4"/>
  <c r="P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<sst xmlns="http://schemas.openxmlformats.org/spreadsheetml/2006/main" count="228" uniqueCount="113">
  <si>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</si>
  <si>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</si>
  <si>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</si>
  <si>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</si>
  <si>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</si>
  <si>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</si>
  <si>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</si>
  <si>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</si>
  <si>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</si>
  <si>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</si>
  <si>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</si>
  <si>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</si>
  <si>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</si>
  <si>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</si>
  <si>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</si>
  <si>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</si>
  <si>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</si>
  <si>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</si>
  <si>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</si>
  <si>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</si>
  <si>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</si>
  <si>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</si>
  <si>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</si>
  <si>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</si>
  <si>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</si>
  <si>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</si>
  <si>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</si>
  <si>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</si>
  <si>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</si>
  <si>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</si>
  <si>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</si>
  <si>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</si>
  <si>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</si>
  <si>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</si>
  <si>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</si>
  <si>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</si>
  <si>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</si>
  <si>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</si>
  <si>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</si>
  <si>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</si>
  <si>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</si>
  <si>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</si>
  <si>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</si>
  <si>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</si>
  <si>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</si>
  <si>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</si>
  <si>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</si>
  <si>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</si>
  <si>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</si>
  <si>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</si>
  <si>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</si>
  <si>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</si>
  <si>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</si>
  <si>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</si>
  <si>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</si>
  <si>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</si>
  <si>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</si>
  <si>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</si>
  <si>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</si>
  <si>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</si>
  <si>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</si>
  <si>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</si>
  <si>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</si>
  <si>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</si>
  <si>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</si>
  <si>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</si>
  <si>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</si>
  <si>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</si>
  <si>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</si>
  <si>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</si>
  <si>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</si>
  <si>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</si>
  <si>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</si>
  <si>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</si>
  <si>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</si>
  <si>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</si>
  <si>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</si>
  <si>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</si>
  <si>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</si>
  <si>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</si>
  <si>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</si>
  <si>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</si>
  <si>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</si>
  <si>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</si>
  <si>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</si>
  <si>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</si>
  <si>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</si>
  <si>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</si>
  <si>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</si>
  <si>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</si>
  <si>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</si>
  <si>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</si>
  <si>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</si>
  <si>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</si>
  <si>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</si>
  <si>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</si>
  <si>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</si>
  <si>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</si>
  <si>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</si>
  <si>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</si>
  <si>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</si>
  <si>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</si>
  <si>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</si>
  <si>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</si>
  <si>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</si>
  <si>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</si>
  <si>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</si>
  <si>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</si>
  <si>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</si>
  <si>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</si>
  <si>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➀有形固定資産減価償却率は、前年度比で若干上昇した。類似団体平均値や全国平均値を下回ってはいるが、老朽化した施設について優先順位を定めて計画的、効率的な更新を行っていく必要がある。
②管路経年化率は、管路の布設替等により法定耐用年数を経過した管路延長が微減したことから、若干低下した。類似団体平均値、全国平均値を下回っているが、経年化率を抑えるために、今後も引き続き優先順位を定めて計画的、効率的な更新を行っていく必要がある。
③管路更新率は、ごくわずかながら上昇となった。類似団体平均値や全国平均値と比べて比較的高い水準にあるが、配水管の法定耐用年数の2倍以上の年数を要する更新ペースである。今後は、過剰な投資とならないよう財政状態とのバランスを図りながら計画的、効率的な管路更新を図っていく必要がある。</t>
    <rPh sb="1" eb="3">
      <t>ユウケイ</t>
    </rPh>
    <rPh sb="3" eb="5">
      <t>コテイ</t>
    </rPh>
    <rPh sb="5" eb="7">
      <t>シサン</t>
    </rPh>
    <rPh sb="7" eb="9">
      <t>ゲンカ</t>
    </rPh>
    <rPh sb="9" eb="11">
      <t>ショウキャク</t>
    </rPh>
    <rPh sb="11" eb="12">
      <t>リツ</t>
    </rPh>
    <rPh sb="14" eb="17">
      <t>ゼンネンド</t>
    </rPh>
    <rPh sb="17" eb="18">
      <t>ヒ</t>
    </rPh>
    <rPh sb="19" eb="21">
      <t>ジャッカン</t>
    </rPh>
    <rPh sb="21" eb="23">
      <t>ジョウショウ</t>
    </rPh>
    <rPh sb="26" eb="28">
      <t>ルイジ</t>
    </rPh>
    <rPh sb="28" eb="30">
      <t>ダンタイ</t>
    </rPh>
    <rPh sb="30" eb="32">
      <t>ヘイキン</t>
    </rPh>
    <rPh sb="32" eb="33">
      <t>アタイ</t>
    </rPh>
    <rPh sb="34" eb="36">
      <t>ゼンコク</t>
    </rPh>
    <rPh sb="36" eb="38">
      <t>ヘイキン</t>
    </rPh>
    <rPh sb="38" eb="39">
      <t>アタイ</t>
    </rPh>
    <rPh sb="40" eb="42">
      <t>シタマワ</t>
    </rPh>
    <rPh sb="49" eb="52">
      <t>ロウキュウカ</t>
    </rPh>
    <rPh sb="54" eb="56">
      <t>シセツ</t>
    </rPh>
    <rPh sb="60" eb="62">
      <t>ユウセン</t>
    </rPh>
    <rPh sb="62" eb="64">
      <t>ジュンイ</t>
    </rPh>
    <rPh sb="65" eb="66">
      <t>サダ</t>
    </rPh>
    <rPh sb="68" eb="71">
      <t>ケイカクテキ</t>
    </rPh>
    <rPh sb="72" eb="75">
      <t>コウリツテキ</t>
    </rPh>
    <rPh sb="76" eb="78">
      <t>コウシン</t>
    </rPh>
    <rPh sb="79" eb="80">
      <t>オコナ</t>
    </rPh>
    <rPh sb="84" eb="86">
      <t>ヒツヨウ</t>
    </rPh>
    <rPh sb="92" eb="94">
      <t>カンロ</t>
    </rPh>
    <rPh sb="94" eb="97">
      <t>ケイネンカ</t>
    </rPh>
    <rPh sb="97" eb="98">
      <t>リツ</t>
    </rPh>
    <rPh sb="100" eb="102">
      <t>カンロ</t>
    </rPh>
    <rPh sb="103" eb="105">
      <t>フセツ</t>
    </rPh>
    <rPh sb="105" eb="106">
      <t>カ</t>
    </rPh>
    <rPh sb="106" eb="107">
      <t>トウ</t>
    </rPh>
    <rPh sb="110" eb="112">
      <t>ホウテイ</t>
    </rPh>
    <rPh sb="112" eb="114">
      <t>タイヨウ</t>
    </rPh>
    <rPh sb="114" eb="116">
      <t>ネンスウ</t>
    </rPh>
    <rPh sb="117" eb="119">
      <t>ケイカ</t>
    </rPh>
    <rPh sb="121" eb="123">
      <t>カンロ</t>
    </rPh>
    <rPh sb="123" eb="125">
      <t>エンチョウ</t>
    </rPh>
    <rPh sb="126" eb="128">
      <t>ビゲン</t>
    </rPh>
    <rPh sb="135" eb="137">
      <t>ジャッカン</t>
    </rPh>
    <rPh sb="137" eb="139">
      <t>テイカ</t>
    </rPh>
    <rPh sb="142" eb="144">
      <t>ルイジ</t>
    </rPh>
    <rPh sb="144" eb="146">
      <t>ダンタイ</t>
    </rPh>
    <rPh sb="146" eb="148">
      <t>ヘイキン</t>
    </rPh>
    <rPh sb="148" eb="149">
      <t>アタイ</t>
    </rPh>
    <rPh sb="150" eb="152">
      <t>ゼンコク</t>
    </rPh>
    <rPh sb="152" eb="155">
      <t>ヘイキンチ</t>
    </rPh>
    <rPh sb="156" eb="158">
      <t>シタマワ</t>
    </rPh>
    <rPh sb="164" eb="166">
      <t>ケイネン</t>
    </rPh>
    <rPh sb="166" eb="167">
      <t>カ</t>
    </rPh>
    <rPh sb="167" eb="168">
      <t>リツ</t>
    </rPh>
    <rPh sb="169" eb="170">
      <t>オサ</t>
    </rPh>
    <rPh sb="176" eb="178">
      <t>コンゴ</t>
    </rPh>
    <rPh sb="179" eb="180">
      <t>ヒ</t>
    </rPh>
    <rPh sb="181" eb="182">
      <t>ツヅ</t>
    </rPh>
    <rPh sb="215" eb="217">
      <t>カンロ</t>
    </rPh>
    <rPh sb="217" eb="219">
      <t>コウシン</t>
    </rPh>
    <rPh sb="219" eb="220">
      <t>リツ</t>
    </rPh>
    <rPh sb="230" eb="232">
      <t>ジョウショウ</t>
    </rPh>
    <rPh sb="237" eb="239">
      <t>ルイジ</t>
    </rPh>
    <rPh sb="239" eb="241">
      <t>ダンタイ</t>
    </rPh>
    <rPh sb="241" eb="243">
      <t>ヘイキン</t>
    </rPh>
    <rPh sb="243" eb="244">
      <t>チ</t>
    </rPh>
    <rPh sb="245" eb="247">
      <t>ゼンコク</t>
    </rPh>
    <rPh sb="247" eb="250">
      <t>ヘイキンチ</t>
    </rPh>
    <rPh sb="251" eb="252">
      <t>クラ</t>
    </rPh>
    <rPh sb="254" eb="257">
      <t>ヒカクテキ</t>
    </rPh>
    <rPh sb="257" eb="258">
      <t>タカ</t>
    </rPh>
    <rPh sb="259" eb="261">
      <t>スイジュン</t>
    </rPh>
    <rPh sb="266" eb="269">
      <t>ハイスイカン</t>
    </rPh>
    <rPh sb="270" eb="272">
      <t>ホウテイ</t>
    </rPh>
    <rPh sb="272" eb="274">
      <t>タイヨウ</t>
    </rPh>
    <rPh sb="274" eb="276">
      <t>ネンスウ</t>
    </rPh>
    <rPh sb="278" eb="281">
      <t>バイイジョウ</t>
    </rPh>
    <rPh sb="282" eb="284">
      <t>ネンスウ</t>
    </rPh>
    <rPh sb="285" eb="286">
      <t>ヨウ</t>
    </rPh>
    <rPh sb="288" eb="290">
      <t>コウシン</t>
    </rPh>
    <rPh sb="297" eb="299">
      <t>コンゴ</t>
    </rPh>
    <rPh sb="301" eb="303">
      <t>カジョウ</t>
    </rPh>
    <rPh sb="304" eb="306">
      <t>トウシ</t>
    </rPh>
    <rPh sb="313" eb="315">
      <t>ザイセイ</t>
    </rPh>
    <rPh sb="315" eb="317">
      <t>ジョウタイ</t>
    </rPh>
    <rPh sb="324" eb="325">
      <t>ハカ</t>
    </rPh>
    <rPh sb="329" eb="332">
      <t>ケイカクテキ</t>
    </rPh>
    <rPh sb="333" eb="336">
      <t>コウリツテキ</t>
    </rPh>
    <rPh sb="337" eb="339">
      <t>カンロ</t>
    </rPh>
    <rPh sb="339" eb="341">
      <t>コウシン</t>
    </rPh>
    <rPh sb="342" eb="343">
      <t>ハカ</t>
    </rPh>
    <rPh sb="347" eb="349">
      <t>ヒツヨウ</t>
    </rPh>
    <phoneticPr fontId="4"/>
  </si>
  <si>
    <t>経常収支は比較的安定していると言えるが、一般会計からの繰入に依存する（営業損失を営業外利益で補う）構造がある。今後、高料金対策に係る繰入が逓減していくことから、経常収支の悪化を防ぐ手立てが必要である。
資金収支では、業務活動による資金の増加が、投資活動及び財務活動による資金の減少を補って、前年度末よりも現金預金が増加する結果となった。今後、給水収益の減少、一般会計からの繰入の減少、企業債償還金の増加等、現金預金が減少する要因が存在する。
今後安定的な経営を行っていくには、適切かつ効率的な施設管理や費用の抑制に努めつつ、適正規模の投資を行っていく必要がある。老朽化対策、耐震化対策等多大な資金が必要となるが、施設の状況把握に基づく優先順位等を考慮して投資計画を逐次見直し、収支見通しを行いながら進めていく必要がある。
こうした取り組みの中で、必要な財源確保のための適正な料金水準等の検討も行っていく必要がある。</t>
    <rPh sb="0" eb="2">
      <t>ケイジョウ</t>
    </rPh>
    <rPh sb="2" eb="4">
      <t>シュウシ</t>
    </rPh>
    <rPh sb="5" eb="8">
      <t>ヒカクテキ</t>
    </rPh>
    <rPh sb="8" eb="10">
      <t>アンテイ</t>
    </rPh>
    <rPh sb="15" eb="16">
      <t>イ</t>
    </rPh>
    <rPh sb="20" eb="22">
      <t>イッパン</t>
    </rPh>
    <rPh sb="22" eb="24">
      <t>カイケイ</t>
    </rPh>
    <rPh sb="27" eb="29">
      <t>クリイレ</t>
    </rPh>
    <rPh sb="30" eb="32">
      <t>イゾン</t>
    </rPh>
    <rPh sb="46" eb="47">
      <t>オギナ</t>
    </rPh>
    <rPh sb="49" eb="51">
      <t>コウゾウ</t>
    </rPh>
    <rPh sb="55" eb="57">
      <t>コンゴ</t>
    </rPh>
    <rPh sb="58" eb="61">
      <t>コウリョウキン</t>
    </rPh>
    <rPh sb="61" eb="63">
      <t>タイサク</t>
    </rPh>
    <rPh sb="64" eb="65">
      <t>カカ</t>
    </rPh>
    <rPh sb="66" eb="68">
      <t>クリイレ</t>
    </rPh>
    <rPh sb="69" eb="71">
      <t>テイゲン</t>
    </rPh>
    <rPh sb="80" eb="82">
      <t>ケイジョウ</t>
    </rPh>
    <rPh sb="82" eb="84">
      <t>シュウシ</t>
    </rPh>
    <rPh sb="85" eb="87">
      <t>アッカ</t>
    </rPh>
    <rPh sb="88" eb="89">
      <t>フセ</t>
    </rPh>
    <rPh sb="90" eb="92">
      <t>テダ</t>
    </rPh>
    <rPh sb="94" eb="96">
      <t>ヒツヨウ</t>
    </rPh>
    <rPh sb="101" eb="103">
      <t>シキン</t>
    </rPh>
    <rPh sb="103" eb="105">
      <t>シュウシ</t>
    </rPh>
    <rPh sb="108" eb="110">
      <t>ギョウム</t>
    </rPh>
    <rPh sb="110" eb="112">
      <t>カツドウ</t>
    </rPh>
    <rPh sb="115" eb="117">
      <t>シキン</t>
    </rPh>
    <rPh sb="118" eb="120">
      <t>ゾウカ</t>
    </rPh>
    <rPh sb="122" eb="124">
      <t>トウシ</t>
    </rPh>
    <rPh sb="124" eb="126">
      <t>カツドウ</t>
    </rPh>
    <rPh sb="126" eb="127">
      <t>オヨ</t>
    </rPh>
    <rPh sb="128" eb="130">
      <t>ザイム</t>
    </rPh>
    <rPh sb="130" eb="132">
      <t>カツドウ</t>
    </rPh>
    <rPh sb="135" eb="137">
      <t>シキン</t>
    </rPh>
    <rPh sb="138" eb="140">
      <t>ゲンショウ</t>
    </rPh>
    <rPh sb="141" eb="142">
      <t>オギナ</t>
    </rPh>
    <rPh sb="145" eb="148">
      <t>ゼンネンド</t>
    </rPh>
    <rPh sb="148" eb="149">
      <t>マツ</t>
    </rPh>
    <rPh sb="152" eb="154">
      <t>ゲンキン</t>
    </rPh>
    <rPh sb="154" eb="156">
      <t>ヨキン</t>
    </rPh>
    <rPh sb="157" eb="159">
      <t>ゾウカ</t>
    </rPh>
    <rPh sb="161" eb="163">
      <t>ケッカ</t>
    </rPh>
    <rPh sb="168" eb="170">
      <t>コンゴ</t>
    </rPh>
    <rPh sb="171" eb="173">
      <t>キュウスイ</t>
    </rPh>
    <rPh sb="173" eb="175">
      <t>シュウエキ</t>
    </rPh>
    <rPh sb="176" eb="178">
      <t>ゲンショウ</t>
    </rPh>
    <rPh sb="179" eb="181">
      <t>イッパン</t>
    </rPh>
    <rPh sb="181" eb="183">
      <t>カイケイ</t>
    </rPh>
    <rPh sb="186" eb="188">
      <t>クリイレ</t>
    </rPh>
    <rPh sb="189" eb="191">
      <t>ゲンショウ</t>
    </rPh>
    <rPh sb="192" eb="194">
      <t>キギョウ</t>
    </rPh>
    <rPh sb="194" eb="195">
      <t>サイ</t>
    </rPh>
    <rPh sb="195" eb="197">
      <t>ショウカン</t>
    </rPh>
    <rPh sb="197" eb="198">
      <t>キン</t>
    </rPh>
    <rPh sb="199" eb="201">
      <t>ゾウカ</t>
    </rPh>
    <rPh sb="201" eb="202">
      <t>トウ</t>
    </rPh>
    <rPh sb="203" eb="205">
      <t>ゲンキン</t>
    </rPh>
    <rPh sb="205" eb="207">
      <t>ヨキン</t>
    </rPh>
    <rPh sb="208" eb="210">
      <t>ゲンショウ</t>
    </rPh>
    <rPh sb="212" eb="214">
      <t>ヨウイン</t>
    </rPh>
    <rPh sb="215" eb="217">
      <t>ソンザイ</t>
    </rPh>
    <rPh sb="221" eb="223">
      <t>コンゴ</t>
    </rPh>
    <rPh sb="223" eb="225">
      <t>アンテイ</t>
    </rPh>
    <rPh sb="225" eb="226">
      <t>テキ</t>
    </rPh>
    <rPh sb="227" eb="229">
      <t>ケイエイ</t>
    </rPh>
    <rPh sb="230" eb="231">
      <t>オコナ</t>
    </rPh>
    <rPh sb="238" eb="240">
      <t>テキセツ</t>
    </rPh>
    <rPh sb="242" eb="245">
      <t>コウリツテキ</t>
    </rPh>
    <rPh sb="246" eb="248">
      <t>シセツ</t>
    </rPh>
    <rPh sb="248" eb="250">
      <t>カンリ</t>
    </rPh>
    <rPh sb="251" eb="253">
      <t>ヒヨウ</t>
    </rPh>
    <rPh sb="254" eb="256">
      <t>ヨクセイ</t>
    </rPh>
    <rPh sb="257" eb="258">
      <t>ツト</t>
    </rPh>
    <rPh sb="262" eb="264">
      <t>テキセイ</t>
    </rPh>
    <rPh sb="264" eb="266">
      <t>キボ</t>
    </rPh>
    <rPh sb="267" eb="269">
      <t>トウシ</t>
    </rPh>
    <rPh sb="270" eb="271">
      <t>オコナ</t>
    </rPh>
    <rPh sb="275" eb="277">
      <t>ヒツヨウ</t>
    </rPh>
    <rPh sb="281" eb="284">
      <t>ロウキュウカ</t>
    </rPh>
    <rPh sb="284" eb="286">
      <t>タイサク</t>
    </rPh>
    <rPh sb="287" eb="290">
      <t>タイシンカ</t>
    </rPh>
    <rPh sb="290" eb="292">
      <t>タイサク</t>
    </rPh>
    <rPh sb="292" eb="293">
      <t>トウ</t>
    </rPh>
    <rPh sb="293" eb="295">
      <t>タダイ</t>
    </rPh>
    <rPh sb="296" eb="298">
      <t>シキン</t>
    </rPh>
    <rPh sb="299" eb="301">
      <t>ヒツヨウ</t>
    </rPh>
    <rPh sb="306" eb="308">
      <t>シセツ</t>
    </rPh>
    <rPh sb="309" eb="311">
      <t>ジョウキョウ</t>
    </rPh>
    <rPh sb="311" eb="313">
      <t>ハアク</t>
    </rPh>
    <rPh sb="314" eb="315">
      <t>モト</t>
    </rPh>
    <rPh sb="317" eb="319">
      <t>ユウセン</t>
    </rPh>
    <rPh sb="319" eb="321">
      <t>ジュンイ</t>
    </rPh>
    <rPh sb="321" eb="322">
      <t>トウ</t>
    </rPh>
    <rPh sb="323" eb="325">
      <t>コウリョ</t>
    </rPh>
    <rPh sb="327" eb="329">
      <t>トウシ</t>
    </rPh>
    <rPh sb="329" eb="331">
      <t>ケイカク</t>
    </rPh>
    <rPh sb="332" eb="334">
      <t>チクジ</t>
    </rPh>
    <rPh sb="334" eb="336">
      <t>ミナオ</t>
    </rPh>
    <rPh sb="338" eb="340">
      <t>シュウシ</t>
    </rPh>
    <rPh sb="340" eb="342">
      <t>ミトオ</t>
    </rPh>
    <rPh sb="344" eb="345">
      <t>オコナ</t>
    </rPh>
    <rPh sb="349" eb="350">
      <t>スス</t>
    </rPh>
    <rPh sb="354" eb="356">
      <t>ヒツヨウ</t>
    </rPh>
    <rPh sb="365" eb="366">
      <t>ト</t>
    </rPh>
    <rPh sb="367" eb="368">
      <t>ク</t>
    </rPh>
    <rPh sb="370" eb="371">
      <t>ナカ</t>
    </rPh>
    <rPh sb="373" eb="375">
      <t>ヒツヨウ</t>
    </rPh>
    <rPh sb="376" eb="378">
      <t>ザイゲン</t>
    </rPh>
    <rPh sb="378" eb="380">
      <t>カクホ</t>
    </rPh>
    <rPh sb="384" eb="386">
      <t>テキセイ</t>
    </rPh>
    <rPh sb="387" eb="389">
      <t>リョウキン</t>
    </rPh>
    <rPh sb="389" eb="391">
      <t>スイジュン</t>
    </rPh>
    <rPh sb="391" eb="392">
      <t>トウ</t>
    </rPh>
    <rPh sb="393" eb="395">
      <t>ケントウ</t>
    </rPh>
    <rPh sb="396" eb="397">
      <t>オコナ</t>
    </rPh>
    <rPh sb="401" eb="403">
      <t>ヒツヨウ</t>
    </rPh>
    <phoneticPr fontId="4"/>
  </si>
  <si>
    <t>➀経常収支比率は、経常費用のうちの大きな比率を占める受水費が大幅に減少したことにより、9.21ポイント増の114.90％となった。しかし、⑤の料金回収率が低いことを見ても、一般会計からの繰入等の料金収入以外の収入に依存する構造は変化していない。
③流動比率は現金預金の減少とともに年々低下していたが、受水費の大幅減少等の理由から年度末現金預金残高が増加に転じると同時に流動比率も上昇した。しかし、類似団体平均値及び全国平均値と比べて低く、短期の支払い能力が劣っていると言える。
④企業債残高対給水収益比率は、企業債の年度末未償還残高が前年度末対比で約１億円減少したことから低下したが、類似団体平均値及び全国平均値と比べて高い水準にある。今後給水収益が減少することが予測されることから、適切な更新投資により企業債の発行を抑制していく必要がある。
⑤料金回収率は、受水費の大幅減による給水原価の低下により約７ポイント改善したが、引き続き80％台であり、類似団体平均値及び全国平均値と比べて低い水準にある。
⑥給水原価は、受水費の大幅減により約7.8％低下したが、今後も費用抑制に努める必要がある。
⑦施設利用率は、一日平均配水量の増加によりわずかに上昇したが、今後の給水人口減少等を見込んで、施設の適切な統廃合・ダウンサイジング等を検討する必要がある。
⑧有収率は、年々改善傾向にあったが、若干下がる結果となった。類似団体平均値を上回ってはいるものの、引き続き漏水調査に基づく修繕や管路の布設替により改善を図っていく必要がある。</t>
    <rPh sb="1" eb="3">
      <t>ケイジョウ</t>
    </rPh>
    <rPh sb="3" eb="5">
      <t>シュウシ</t>
    </rPh>
    <rPh sb="5" eb="7">
      <t>ヒリツ</t>
    </rPh>
    <rPh sb="9" eb="11">
      <t>ケイジョウ</t>
    </rPh>
    <rPh sb="11" eb="13">
      <t>ヒヨウ</t>
    </rPh>
    <rPh sb="17" eb="18">
      <t>オオ</t>
    </rPh>
    <rPh sb="20" eb="22">
      <t>ヒリツ</t>
    </rPh>
    <rPh sb="23" eb="24">
      <t>シ</t>
    </rPh>
    <rPh sb="26" eb="28">
      <t>ジュスイ</t>
    </rPh>
    <rPh sb="28" eb="29">
      <t>ヒ</t>
    </rPh>
    <rPh sb="30" eb="32">
      <t>オオハバ</t>
    </rPh>
    <rPh sb="33" eb="35">
      <t>ゲンショウ</t>
    </rPh>
    <rPh sb="51" eb="52">
      <t>ゾウ</t>
    </rPh>
    <rPh sb="71" eb="73">
      <t>リョウキン</t>
    </rPh>
    <rPh sb="73" eb="75">
      <t>カイシュウ</t>
    </rPh>
    <rPh sb="75" eb="76">
      <t>リツ</t>
    </rPh>
    <rPh sb="77" eb="78">
      <t>ヒク</t>
    </rPh>
    <rPh sb="82" eb="83">
      <t>ミ</t>
    </rPh>
    <rPh sb="93" eb="95">
      <t>クリイレ</t>
    </rPh>
    <rPh sb="124" eb="126">
      <t>リュウドウ</t>
    </rPh>
    <rPh sb="126" eb="128">
      <t>ヒリツ</t>
    </rPh>
    <rPh sb="134" eb="136">
      <t>ゲンショウ</t>
    </rPh>
    <rPh sb="142" eb="144">
      <t>テイカ</t>
    </rPh>
    <rPh sb="150" eb="152">
      <t>ジュスイ</t>
    </rPh>
    <rPh sb="152" eb="153">
      <t>ヒ</t>
    </rPh>
    <rPh sb="154" eb="156">
      <t>オオハバ</t>
    </rPh>
    <rPh sb="156" eb="158">
      <t>ゲンショウ</t>
    </rPh>
    <rPh sb="158" eb="159">
      <t>トウ</t>
    </rPh>
    <rPh sb="160" eb="162">
      <t>リユウ</t>
    </rPh>
    <rPh sb="164" eb="167">
      <t>ネンドマツ</t>
    </rPh>
    <rPh sb="167" eb="169">
      <t>ゲンキン</t>
    </rPh>
    <rPh sb="169" eb="171">
      <t>ヨキン</t>
    </rPh>
    <rPh sb="171" eb="173">
      <t>ザンダカ</t>
    </rPh>
    <rPh sb="174" eb="176">
      <t>ゾウカ</t>
    </rPh>
    <rPh sb="177" eb="178">
      <t>テン</t>
    </rPh>
    <rPh sb="181" eb="183">
      <t>ドウジ</t>
    </rPh>
    <rPh sb="184" eb="186">
      <t>リュウドウ</t>
    </rPh>
    <rPh sb="186" eb="188">
      <t>ヒリツ</t>
    </rPh>
    <rPh sb="189" eb="191">
      <t>ジョウショウ</t>
    </rPh>
    <rPh sb="198" eb="200">
      <t>ルイジ</t>
    </rPh>
    <rPh sb="200" eb="202">
      <t>ダンタイ</t>
    </rPh>
    <rPh sb="202" eb="204">
      <t>ヘイキン</t>
    </rPh>
    <rPh sb="204" eb="205">
      <t>アタイ</t>
    </rPh>
    <rPh sb="205" eb="206">
      <t>オヨ</t>
    </rPh>
    <rPh sb="207" eb="209">
      <t>ゼンコク</t>
    </rPh>
    <rPh sb="209" eb="211">
      <t>ヘイキン</t>
    </rPh>
    <rPh sb="211" eb="212">
      <t>アタイ</t>
    </rPh>
    <rPh sb="213" eb="214">
      <t>クラ</t>
    </rPh>
    <rPh sb="216" eb="217">
      <t>ヒク</t>
    </rPh>
    <rPh sb="219" eb="221">
      <t>タンキ</t>
    </rPh>
    <rPh sb="222" eb="224">
      <t>シハラ</t>
    </rPh>
    <rPh sb="225" eb="227">
      <t>ノウリョク</t>
    </rPh>
    <rPh sb="228" eb="229">
      <t>オト</t>
    </rPh>
    <rPh sb="234" eb="235">
      <t>イ</t>
    </rPh>
    <rPh sb="240" eb="242">
      <t>キギョウ</t>
    </rPh>
    <rPh sb="242" eb="243">
      <t>サイ</t>
    </rPh>
    <rPh sb="243" eb="245">
      <t>ザンダカ</t>
    </rPh>
    <rPh sb="245" eb="246">
      <t>タイ</t>
    </rPh>
    <rPh sb="246" eb="248">
      <t>キュウスイ</t>
    </rPh>
    <rPh sb="248" eb="250">
      <t>シュウエキ</t>
    </rPh>
    <rPh sb="250" eb="252">
      <t>ヒリツ</t>
    </rPh>
    <rPh sb="254" eb="256">
      <t>キギョウ</t>
    </rPh>
    <rPh sb="256" eb="257">
      <t>サイ</t>
    </rPh>
    <rPh sb="258" eb="261">
      <t>ネンドマツ</t>
    </rPh>
    <rPh sb="261" eb="264">
      <t>ミショウカン</t>
    </rPh>
    <rPh sb="264" eb="266">
      <t>ザンダカ</t>
    </rPh>
    <rPh sb="267" eb="270">
      <t>ゼンネンド</t>
    </rPh>
    <rPh sb="270" eb="271">
      <t>マツ</t>
    </rPh>
    <rPh sb="274" eb="275">
      <t>ヤク</t>
    </rPh>
    <rPh sb="276" eb="278">
      <t>オクエン</t>
    </rPh>
    <rPh sb="278" eb="280">
      <t>ゲンショウ</t>
    </rPh>
    <rPh sb="286" eb="288">
      <t>テイカ</t>
    </rPh>
    <rPh sb="298" eb="299">
      <t>アタイ</t>
    </rPh>
    <rPh sb="305" eb="306">
      <t>アタイ</t>
    </rPh>
    <rPh sb="310" eb="311">
      <t>タカ</t>
    </rPh>
    <rPh sb="312" eb="314">
      <t>スイジュン</t>
    </rPh>
    <rPh sb="318" eb="320">
      <t>コンゴ</t>
    </rPh>
    <rPh sb="320" eb="322">
      <t>キュウスイ</t>
    </rPh>
    <rPh sb="322" eb="324">
      <t>シュウエキ</t>
    </rPh>
    <rPh sb="325" eb="327">
      <t>ゲンショウ</t>
    </rPh>
    <rPh sb="332" eb="334">
      <t>ヨソク</t>
    </rPh>
    <rPh sb="342" eb="344">
      <t>テキセツ</t>
    </rPh>
    <rPh sb="345" eb="347">
      <t>コウシン</t>
    </rPh>
    <rPh sb="347" eb="349">
      <t>トウシ</t>
    </rPh>
    <rPh sb="352" eb="354">
      <t>キギョウ</t>
    </rPh>
    <rPh sb="354" eb="355">
      <t>サイ</t>
    </rPh>
    <rPh sb="356" eb="358">
      <t>ハッコウ</t>
    </rPh>
    <rPh sb="359" eb="361">
      <t>ヨクセイ</t>
    </rPh>
    <rPh sb="365" eb="367">
      <t>ヒツヨウ</t>
    </rPh>
    <rPh sb="373" eb="375">
      <t>リョウキン</t>
    </rPh>
    <rPh sb="375" eb="377">
      <t>カイシュウ</t>
    </rPh>
    <rPh sb="377" eb="378">
      <t>リツ</t>
    </rPh>
    <rPh sb="380" eb="382">
      <t>ジュスイ</t>
    </rPh>
    <rPh sb="382" eb="383">
      <t>ヒ</t>
    </rPh>
    <rPh sb="384" eb="387">
      <t>オオハバゲン</t>
    </rPh>
    <rPh sb="390" eb="392">
      <t>キュウスイ</t>
    </rPh>
    <rPh sb="392" eb="394">
      <t>ゲンカ</t>
    </rPh>
    <rPh sb="395" eb="397">
      <t>テイカ</t>
    </rPh>
    <rPh sb="400" eb="401">
      <t>ヤク</t>
    </rPh>
    <rPh sb="406" eb="408">
      <t>カイゼン</t>
    </rPh>
    <rPh sb="412" eb="413">
      <t>ヒ</t>
    </rPh>
    <rPh sb="414" eb="415">
      <t>ツヅ</t>
    </rPh>
    <rPh sb="419" eb="420">
      <t>ダイ</t>
    </rPh>
    <rPh sb="442" eb="443">
      <t>ヒク</t>
    </rPh>
    <rPh sb="452" eb="454">
      <t>キュウスイ</t>
    </rPh>
    <rPh sb="454" eb="456">
      <t>ゲンカ</t>
    </rPh>
    <rPh sb="468" eb="469">
      <t>ヤク</t>
    </rPh>
    <rPh sb="473" eb="475">
      <t>テイカ</t>
    </rPh>
    <rPh sb="479" eb="481">
      <t>コンゴ</t>
    </rPh>
    <rPh sb="482" eb="484">
      <t>ヒヨウ</t>
    </rPh>
    <rPh sb="484" eb="486">
      <t>ヨクセイ</t>
    </rPh>
    <rPh sb="487" eb="488">
      <t>ツト</t>
    </rPh>
    <rPh sb="490" eb="492">
      <t>ヒツヨウ</t>
    </rPh>
    <rPh sb="498" eb="500">
      <t>シセツ</t>
    </rPh>
    <rPh sb="500" eb="502">
      <t>リヨウ</t>
    </rPh>
    <rPh sb="502" eb="503">
      <t>リツ</t>
    </rPh>
    <rPh sb="505" eb="507">
      <t>イチニチ</t>
    </rPh>
    <rPh sb="507" eb="512">
      <t>ヘイキンハイスイリョウ</t>
    </rPh>
    <rPh sb="513" eb="515">
      <t>ゾウカ</t>
    </rPh>
    <rPh sb="522" eb="524">
      <t>ジョウショウ</t>
    </rPh>
    <rPh sb="528" eb="530">
      <t>コンゴ</t>
    </rPh>
    <rPh sb="531" eb="533">
      <t>キュウスイ</t>
    </rPh>
    <rPh sb="533" eb="535">
      <t>ジンコウ</t>
    </rPh>
    <rPh sb="535" eb="537">
      <t>ゲンショウ</t>
    </rPh>
    <rPh sb="537" eb="538">
      <t>トウ</t>
    </rPh>
    <rPh sb="539" eb="541">
      <t>ミコ</t>
    </rPh>
    <rPh sb="544" eb="546">
      <t>シセツ</t>
    </rPh>
    <rPh sb="547" eb="549">
      <t>テキセツ</t>
    </rPh>
    <rPh sb="550" eb="553">
      <t>トウハイゴウ</t>
    </rPh>
    <rPh sb="562" eb="563">
      <t>トウ</t>
    </rPh>
    <rPh sb="564" eb="566">
      <t>ケントウ</t>
    </rPh>
    <rPh sb="568" eb="570">
      <t>ヒツヨウ</t>
    </rPh>
    <rPh sb="576" eb="579">
      <t>ユウシュウリツ</t>
    </rPh>
    <rPh sb="581" eb="583">
      <t>ネンネン</t>
    </rPh>
    <rPh sb="583" eb="585">
      <t>カイゼン</t>
    </rPh>
    <rPh sb="585" eb="587">
      <t>ケイコウ</t>
    </rPh>
    <rPh sb="593" eb="595">
      <t>ジャッカン</t>
    </rPh>
    <rPh sb="595" eb="596">
      <t>サ</t>
    </rPh>
    <rPh sb="598" eb="600">
      <t>ケッカ</t>
    </rPh>
    <rPh sb="605" eb="607">
      <t>ルイジ</t>
    </rPh>
    <rPh sb="607" eb="609">
      <t>ダンタイ</t>
    </rPh>
    <rPh sb="609" eb="611">
      <t>ヘイキン</t>
    </rPh>
    <rPh sb="611" eb="612">
      <t>アタイ</t>
    </rPh>
    <rPh sb="613" eb="615">
      <t>ウワマワ</t>
    </rPh>
    <rPh sb="624" eb="625">
      <t>ヒ</t>
    </rPh>
    <rPh sb="626" eb="627">
      <t>ツヅ</t>
    </rPh>
    <rPh sb="628" eb="630">
      <t>ロウスイ</t>
    </rPh>
    <rPh sb="630" eb="632">
      <t>チョウサ</t>
    </rPh>
    <rPh sb="633" eb="634">
      <t>モト</t>
    </rPh>
    <rPh sb="636" eb="638">
      <t>シュウゼン</t>
    </rPh>
    <rPh sb="639" eb="641">
      <t>カンロ</t>
    </rPh>
    <rPh sb="642" eb="644">
      <t>フセツ</t>
    </rPh>
    <rPh sb="644" eb="645">
      <t>カ</t>
    </rPh>
    <rPh sb="648" eb="650">
      <t>カイゼン</t>
    </rPh>
    <rPh sb="651" eb="652">
      <t>ハカ</t>
    </rPh>
    <rPh sb="656" eb="6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</si>
</sst>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0.66</c:v>
                </c:pt>
                <c:pt idx="1">
                  <c:v>0.95</c:v>
                </c:pt>
                <c:pt idx="2">
                  <c:v>1.08</c:v>
                </c:pt>
                <c:pt idx="3">
                  <c:v>1.03</c:v>
                </c:pt>
                <c:pt idx="4">
                  <c:v>1.1499999999999999</c:v>
                </c:pt>
              </c:numCache>
            </c:numRef>
          </c:val>
          <c:extLst>
            <c:ext xmlns:c16="http://schemas.microsoft.com/office/drawing/2014/chart" uri="{C3380CC4-5D6E-409C-BE32-E72D297353CC}">
              <c16:uniqueId val="{00000000-B2B1-4278-B590-54BC7944D44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B2B1-4278-B590-54BC7944D44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68.569999999999993</c:v>
                </c:pt>
                <c:pt idx="1">
                  <c:v>80.430000000000007</c:v>
                </c:pt>
                <c:pt idx="2">
                  <c:v>77.42</c:v>
                </c:pt>
                <c:pt idx="3">
                  <c:v>74.41</c:v>
                </c:pt>
                <c:pt idx="4">
                  <c:v>76.53</c:v>
                </c:pt>
              </c:numCache>
            </c:numRef>
          </c:val>
          <c:extLst>
            <c:ext xmlns:c16="http://schemas.microsoft.com/office/drawing/2014/chart" uri="{C3380CC4-5D6E-409C-BE32-E72D297353CC}">
              <c16:uniqueId val="{00000000-D0C3-4F71-A708-44E6C43051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D0C3-4F71-A708-44E6C43051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85.85</c:v>
                </c:pt>
                <c:pt idx="1">
                  <c:v>85.25</c:v>
                </c:pt>
                <c:pt idx="2">
                  <c:v>86.7</c:v>
                </c:pt>
                <c:pt idx="3">
                  <c:v>86.82</c:v>
                </c:pt>
                <c:pt idx="4">
                  <c:v>85.22</c:v>
                </c:pt>
              </c:numCache>
            </c:numRef>
          </c:val>
          <c:extLst>
            <c:ext xmlns:c16="http://schemas.microsoft.com/office/drawing/2014/chart" uri="{C3380CC4-5D6E-409C-BE32-E72D297353CC}">
              <c16:uniqueId val="{00000000-C9A2-4341-946F-45304687482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C9A2-4341-946F-45304687482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105.81</c:v>
                </c:pt>
                <c:pt idx="1">
                  <c:v>103.39</c:v>
                </c:pt>
                <c:pt idx="2">
                  <c:v>105.14</c:v>
                </c:pt>
                <c:pt idx="3">
                  <c:v>105.69</c:v>
                </c:pt>
                <c:pt idx="4">
                  <c:v>114.9</c:v>
                </c:pt>
              </c:numCache>
            </c:numRef>
          </c:val>
          <c:extLst>
            <c:ext xmlns:c16="http://schemas.microsoft.com/office/drawing/2014/chart" uri="{C3380CC4-5D6E-409C-BE32-E72D297353CC}">
              <c16:uniqueId val="{00000000-DB67-415A-85FE-F238C38E84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DB67-415A-85FE-F238C38E84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39.21</c:v>
                </c:pt>
                <c:pt idx="1">
                  <c:v>40.56</c:v>
                </c:pt>
                <c:pt idx="2">
                  <c:v>41.33</c:v>
                </c:pt>
                <c:pt idx="3">
                  <c:v>42.38</c:v>
                </c:pt>
                <c:pt idx="4">
                  <c:v>43.77</c:v>
                </c:pt>
              </c:numCache>
            </c:numRef>
          </c:val>
          <c:extLst>
            <c:ext xmlns:c16="http://schemas.microsoft.com/office/drawing/2014/chart" uri="{C3380CC4-5D6E-409C-BE32-E72D297353CC}">
              <c16:uniqueId val="{00000000-7544-48AC-A294-82CD5A16F3E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7544-48AC-A294-82CD5A16F3E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14.18</c:v>
                </c:pt>
                <c:pt idx="1">
                  <c:v>11.95</c:v>
                </c:pt>
                <c:pt idx="2">
                  <c:v>11.91</c:v>
                </c:pt>
                <c:pt idx="3">
                  <c:v>12.76</c:v>
                </c:pt>
                <c:pt idx="4">
                  <c:v>12.41</c:v>
                </c:pt>
              </c:numCache>
            </c:numRef>
          </c:val>
          <c:extLst>
            <c:ext xmlns:c16="http://schemas.microsoft.com/office/drawing/2014/chart" uri="{C3380CC4-5D6E-409C-BE32-E72D297353CC}">
              <c16:uniqueId val="{00000000-D0A7-451B-851E-6B0D64146F0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D0A7-451B-851E-6B0D64146F0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7D-4CB9-B906-FF9F042EC6B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0A7D-4CB9-B906-FF9F042EC6B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221.19</c:v>
                </c:pt>
                <c:pt idx="1">
                  <c:v>179.61</c:v>
                </c:pt>
                <c:pt idx="2">
                  <c:v>155.65</c:v>
                </c:pt>
                <c:pt idx="3">
                  <c:v>153.80000000000001</c:v>
                </c:pt>
                <c:pt idx="4">
                  <c:v>160.31</c:v>
                </c:pt>
              </c:numCache>
            </c:numRef>
          </c:val>
          <c:extLst>
            <c:ext xmlns:c16="http://schemas.microsoft.com/office/drawing/2014/chart" uri="{C3380CC4-5D6E-409C-BE32-E72D297353CC}">
              <c16:uniqueId val="{00000000-ADED-48F3-BB76-AFA5C277D18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ADED-48F3-BB76-AFA5C277D18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458.58</c:v>
                </c:pt>
                <c:pt idx="1">
                  <c:v>604.72</c:v>
                </c:pt>
                <c:pt idx="2">
                  <c:v>605.95000000000005</c:v>
                </c:pt>
                <c:pt idx="3">
                  <c:v>610.16</c:v>
                </c:pt>
                <c:pt idx="4">
                  <c:v>586.03</c:v>
                </c:pt>
              </c:numCache>
            </c:numRef>
          </c:val>
          <c:extLst>
            <c:ext xmlns:c16="http://schemas.microsoft.com/office/drawing/2014/chart" uri="{C3380CC4-5D6E-409C-BE32-E72D297353CC}">
              <c16:uniqueId val="{00000000-0A47-4AE1-9570-8B956F5D39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0A47-4AE1-9570-8B956F5D39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88.69</c:v>
                </c:pt>
                <c:pt idx="1">
                  <c:v>83.96</c:v>
                </c:pt>
                <c:pt idx="2">
                  <c:v>81.73</c:v>
                </c:pt>
                <c:pt idx="3">
                  <c:v>82.6</c:v>
                </c:pt>
                <c:pt idx="4">
                  <c:v>89.62</c:v>
                </c:pt>
              </c:numCache>
            </c:numRef>
          </c:val>
          <c:extLst>
            <c:ext xmlns:c16="http://schemas.microsoft.com/office/drawing/2014/chart" uri="{C3380CC4-5D6E-409C-BE32-E72D297353CC}">
              <c16:uniqueId val="{00000000-1330-4923-A219-DBF87CADD03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1330-4923-A219-DBF87CADD03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266.23</c:v>
                </c:pt>
                <c:pt idx="1">
                  <c:v>280.19</c:v>
                </c:pt>
                <c:pt idx="2">
                  <c:v>290.17</c:v>
                </c:pt>
                <c:pt idx="3">
                  <c:v>288.43</c:v>
                </c:pt>
                <c:pt idx="4">
                  <c:v>265.95</c:v>
                </c:pt>
              </c:numCache>
            </c:numRef>
          </c:val>
          <c:extLst>
            <c:ext xmlns:c16="http://schemas.microsoft.com/office/drawing/2014/chart" uri="{C3380CC4-5D6E-409C-BE32-E72D297353CC}">
              <c16:uniqueId val="{00000000-070D-401D-8A34-686884321DB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070D-401D-8A34-686884321DB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1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島根県　江津市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23005</v>
      </c>
      <c r="AM8" s="71"/>
      <c r="AN8" s="71"/>
      <c r="AO8" s="71"/>
      <c r="AP8" s="71"/>
      <c r="AQ8" s="71"/>
      <c r="AR8" s="71"/>
      <c r="AS8" s="71"/>
      <c r="AT8" s="67">
        <f>データ!$S$6</f>
        <v>268.24</v>
      </c>
      <c r="AU8" s="68"/>
      <c r="AV8" s="68"/>
      <c r="AW8" s="68"/>
      <c r="AX8" s="68"/>
      <c r="AY8" s="68"/>
      <c r="AZ8" s="68"/>
      <c r="BA8" s="68"/>
      <c r="BB8" s="70">
        <f>データ!$T$6</f>
        <v>85.76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59.96</v>
      </c>
      <c r="J10" s="68"/>
      <c r="K10" s="68"/>
      <c r="L10" s="68"/>
      <c r="M10" s="68"/>
      <c r="N10" s="68"/>
      <c r="O10" s="69"/>
      <c r="P10" s="70">
        <f>データ!$P$6</f>
        <v>94</v>
      </c>
      <c r="Q10" s="70"/>
      <c r="R10" s="70"/>
      <c r="S10" s="70"/>
      <c r="T10" s="70"/>
      <c r="U10" s="70"/>
      <c r="V10" s="70"/>
      <c r="W10" s="71">
        <f>データ!$Q$6</f>
        <v>4807</v>
      </c>
      <c r="X10" s="71"/>
      <c r="Y10" s="71"/>
      <c r="Z10" s="71"/>
      <c r="AA10" s="71"/>
      <c r="AB10" s="71"/>
      <c r="AC10" s="71"/>
      <c r="AD10" s="2"/>
      <c r="AE10" s="2"/>
      <c r="AF10" s="2"/>
      <c r="AG10" s="2"/>
      <c r="AH10" s="4"/>
      <c r="AI10" s="4"/>
      <c r="AJ10" s="4"/>
      <c r="AK10" s="4"/>
      <c r="AL10" s="71">
        <f>データ!$U$6</f>
        <v>21467</v>
      </c>
      <c r="AM10" s="71"/>
      <c r="AN10" s="71"/>
      <c r="AO10" s="71"/>
      <c r="AP10" s="71"/>
      <c r="AQ10" s="71"/>
      <c r="AR10" s="71"/>
      <c r="AS10" s="71"/>
      <c r="AT10" s="67">
        <f>データ!$V$6</f>
        <v>60.1</v>
      </c>
      <c r="AU10" s="68"/>
      <c r="AV10" s="68"/>
      <c r="AW10" s="68"/>
      <c r="AX10" s="68"/>
      <c r="AY10" s="68"/>
      <c r="AZ10" s="68"/>
      <c r="BA10" s="68"/>
      <c r="BB10" s="70">
        <f>データ!$W$6</f>
        <v>357.19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Kmu++AX6Ozh2JOwq2EoFmToYnWdoKFvIGZx9pz8pOneosBKyYqeJf1k2W2Z8qfrueXN2MfNXUm1d5J8edQ5VyA==" saltValue="WCqO95ASht63Auqc2dBAA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322075</v>
      </c>
      <c r="D6" s="34">
        <f t="shared" si="3"/>
        <v>46</v>
      </c>
      <c r="E6" s="34">
        <f t="shared" si="3"/>
        <v>1</v>
      </c>
      <c r="F6" s="34">
        <f t="shared" si="3"/>
        <v>0</v>
      </c>
      <c r="G6" s="34">
        <f t="shared" si="3"/>
        <v>1</v>
      </c>
      <c r="H6" s="34" t="str">
        <f t="shared" si="3"/>
        <v>島根県　江津市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59.96</v>
      </c>
      <c r="P6" s="35">
        <f t="shared" si="3"/>
        <v>94</v>
      </c>
      <c r="Q6" s="35">
        <f t="shared" si="3"/>
        <v>4807</v>
      </c>
      <c r="R6" s="35">
        <f t="shared" si="3"/>
        <v>23005</v>
      </c>
      <c r="S6" s="35">
        <f t="shared" si="3"/>
        <v>268.24</v>
      </c>
      <c r="T6" s="35">
        <f t="shared" si="3"/>
        <v>85.76</v>
      </c>
      <c r="U6" s="35">
        <f t="shared" si="3"/>
        <v>21467</v>
      </c>
      <c r="V6" s="35">
        <f t="shared" si="3"/>
        <v>60.1</v>
      </c>
      <c r="W6" s="35">
        <f t="shared" si="3"/>
        <v>357.19</v>
      </c>
      <c r="X6" s="36">
        <f>IF(X7="",NA(),X7)</f>
        <v>105.81</v>
      </c>
      <c r="Y6" s="36">
        <f t="shared" ref="Y6:AG6" si="4">IF(Y7="",NA(),Y7)</f>
        <v>103.39</v>
      </c>
      <c r="Z6" s="36">
        <f t="shared" si="4"/>
        <v>105.14</v>
      </c>
      <c r="AA6" s="36">
        <f t="shared" si="4"/>
        <v>105.69</v>
      </c>
      <c r="AB6" s="36">
        <f t="shared" si="4"/>
        <v>114.9</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221.19</v>
      </c>
      <c r="AU6" s="36">
        <f t="shared" ref="AU6:BC6" si="6">IF(AU7="",NA(),AU7)</f>
        <v>179.61</v>
      </c>
      <c r="AV6" s="36">
        <f t="shared" si="6"/>
        <v>155.65</v>
      </c>
      <c r="AW6" s="36">
        <f t="shared" si="6"/>
        <v>153.80000000000001</v>
      </c>
      <c r="AX6" s="36">
        <f t="shared" si="6"/>
        <v>160.31</v>
      </c>
      <c r="AY6" s="36">
        <f t="shared" si="6"/>
        <v>384.34</v>
      </c>
      <c r="AZ6" s="36">
        <f t="shared" si="6"/>
        <v>359.47</v>
      </c>
      <c r="BA6" s="36">
        <f t="shared" si="6"/>
        <v>369.69</v>
      </c>
      <c r="BB6" s="36">
        <f t="shared" si="6"/>
        <v>379.08</v>
      </c>
      <c r="BC6" s="36">
        <f t="shared" si="6"/>
        <v>367.55</v>
      </c>
      <c r="BD6" s="35" t="str">
        <f>IF(BD7="","",IF(BD7="-","【-】","【"&amp;SUBSTITUTE(TEXT(BD7,"#,##0.00"),"-","△")&amp;"】"))</f>
        <v>【260.31】</v>
      </c>
      <c r="BE6" s="36">
        <f>IF(BE7="",NA(),BE7)</f>
        <v>458.58</v>
      </c>
      <c r="BF6" s="36">
        <f t="shared" ref="BF6:BN6" si="7">IF(BF7="",NA(),BF7)</f>
        <v>604.72</v>
      </c>
      <c r="BG6" s="36">
        <f t="shared" si="7"/>
        <v>605.95000000000005</v>
      </c>
      <c r="BH6" s="36">
        <f t="shared" si="7"/>
        <v>610.16</v>
      </c>
      <c r="BI6" s="36">
        <f t="shared" si="7"/>
        <v>586.03</v>
      </c>
      <c r="BJ6" s="36">
        <f t="shared" si="7"/>
        <v>380.58</v>
      </c>
      <c r="BK6" s="36">
        <f t="shared" si="7"/>
        <v>401.79</v>
      </c>
      <c r="BL6" s="36">
        <f t="shared" si="7"/>
        <v>402.99</v>
      </c>
      <c r="BM6" s="36">
        <f t="shared" si="7"/>
        <v>398.98</v>
      </c>
      <c r="BN6" s="36">
        <f t="shared" si="7"/>
        <v>418.68</v>
      </c>
      <c r="BO6" s="35" t="str">
        <f>IF(BO7="","",IF(BO7="-","【-】","【"&amp;SUBSTITUTE(TEXT(BO7,"#,##0.00"),"-","△")&amp;"】"))</f>
        <v>【275.67】</v>
      </c>
      <c r="BP6" s="36">
        <f>IF(BP7="",NA(),BP7)</f>
        <v>88.69</v>
      </c>
      <c r="BQ6" s="36">
        <f t="shared" ref="BQ6:BY6" si="8">IF(BQ7="",NA(),BQ7)</f>
        <v>83.96</v>
      </c>
      <c r="BR6" s="36">
        <f t="shared" si="8"/>
        <v>81.73</v>
      </c>
      <c r="BS6" s="36">
        <f t="shared" si="8"/>
        <v>82.6</v>
      </c>
      <c r="BT6" s="36">
        <f t="shared" si="8"/>
        <v>89.62</v>
      </c>
      <c r="BU6" s="36">
        <f t="shared" si="8"/>
        <v>102.38</v>
      </c>
      <c r="BV6" s="36">
        <f t="shared" si="8"/>
        <v>100.12</v>
      </c>
      <c r="BW6" s="36">
        <f t="shared" si="8"/>
        <v>98.66</v>
      </c>
      <c r="BX6" s="36">
        <f t="shared" si="8"/>
        <v>98.64</v>
      </c>
      <c r="BY6" s="36">
        <f t="shared" si="8"/>
        <v>94.78</v>
      </c>
      <c r="BZ6" s="35" t="str">
        <f>IF(BZ7="","",IF(BZ7="-","【-】","【"&amp;SUBSTITUTE(TEXT(BZ7,"#,##0.00"),"-","△")&amp;"】"))</f>
        <v>【100.05】</v>
      </c>
      <c r="CA6" s="36">
        <f>IF(CA7="",NA(),CA7)</f>
        <v>266.23</v>
      </c>
      <c r="CB6" s="36">
        <f t="shared" ref="CB6:CJ6" si="9">IF(CB7="",NA(),CB7)</f>
        <v>280.19</v>
      </c>
      <c r="CC6" s="36">
        <f t="shared" si="9"/>
        <v>290.17</v>
      </c>
      <c r="CD6" s="36">
        <f t="shared" si="9"/>
        <v>288.43</v>
      </c>
      <c r="CE6" s="36">
        <f t="shared" si="9"/>
        <v>265.95</v>
      </c>
      <c r="CF6" s="36">
        <f t="shared" si="9"/>
        <v>168.67</v>
      </c>
      <c r="CG6" s="36">
        <f t="shared" si="9"/>
        <v>174.97</v>
      </c>
      <c r="CH6" s="36">
        <f t="shared" si="9"/>
        <v>178.59</v>
      </c>
      <c r="CI6" s="36">
        <f t="shared" si="9"/>
        <v>178.92</v>
      </c>
      <c r="CJ6" s="36">
        <f t="shared" si="9"/>
        <v>181.3</v>
      </c>
      <c r="CK6" s="35" t="str">
        <f>IF(CK7="","",IF(CK7="-","【-】","【"&amp;SUBSTITUTE(TEXT(CK7,"#,##0.00"),"-","△")&amp;"】"))</f>
        <v>【166.40】</v>
      </c>
      <c r="CL6" s="36">
        <f>IF(CL7="",NA(),CL7)</f>
        <v>68.569999999999993</v>
      </c>
      <c r="CM6" s="36">
        <f t="shared" ref="CM6:CU6" si="10">IF(CM7="",NA(),CM7)</f>
        <v>80.430000000000007</v>
      </c>
      <c r="CN6" s="36">
        <f t="shared" si="10"/>
        <v>77.42</v>
      </c>
      <c r="CO6" s="36">
        <f t="shared" si="10"/>
        <v>74.41</v>
      </c>
      <c r="CP6" s="36">
        <f t="shared" si="10"/>
        <v>76.53</v>
      </c>
      <c r="CQ6" s="36">
        <f t="shared" si="10"/>
        <v>54.92</v>
      </c>
      <c r="CR6" s="36">
        <f t="shared" si="10"/>
        <v>55.63</v>
      </c>
      <c r="CS6" s="36">
        <f t="shared" si="10"/>
        <v>55.03</v>
      </c>
      <c r="CT6" s="36">
        <f t="shared" si="10"/>
        <v>55.14</v>
      </c>
      <c r="CU6" s="36">
        <f t="shared" si="10"/>
        <v>55.89</v>
      </c>
      <c r="CV6" s="35" t="str">
        <f>IF(CV7="","",IF(CV7="-","【-】","【"&amp;SUBSTITUTE(TEXT(CV7,"#,##0.00"),"-","△")&amp;"】"))</f>
        <v>【60.69】</v>
      </c>
      <c r="CW6" s="36">
        <f>IF(CW7="",NA(),CW7)</f>
        <v>85.85</v>
      </c>
      <c r="CX6" s="36">
        <f t="shared" ref="CX6:DF6" si="11">IF(CX7="",NA(),CX7)</f>
        <v>85.25</v>
      </c>
      <c r="CY6" s="36">
        <f t="shared" si="11"/>
        <v>86.7</v>
      </c>
      <c r="CZ6" s="36">
        <f t="shared" si="11"/>
        <v>86.82</v>
      </c>
      <c r="DA6" s="36">
        <f t="shared" si="11"/>
        <v>85.22</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39.21</v>
      </c>
      <c r="DI6" s="36">
        <f t="shared" ref="DI6:DQ6" si="12">IF(DI7="",NA(),DI7)</f>
        <v>40.56</v>
      </c>
      <c r="DJ6" s="36">
        <f t="shared" si="12"/>
        <v>41.33</v>
      </c>
      <c r="DK6" s="36">
        <f t="shared" si="12"/>
        <v>42.38</v>
      </c>
      <c r="DL6" s="36">
        <f t="shared" si="12"/>
        <v>43.77</v>
      </c>
      <c r="DM6" s="36">
        <f t="shared" si="12"/>
        <v>48.49</v>
      </c>
      <c r="DN6" s="36">
        <f t="shared" si="12"/>
        <v>48.05</v>
      </c>
      <c r="DO6" s="36">
        <f t="shared" si="12"/>
        <v>48.87</v>
      </c>
      <c r="DP6" s="36">
        <f t="shared" si="12"/>
        <v>49.92</v>
      </c>
      <c r="DQ6" s="36">
        <f t="shared" si="12"/>
        <v>50.63</v>
      </c>
      <c r="DR6" s="35" t="str">
        <f>IF(DR7="","",IF(DR7="-","【-】","【"&amp;SUBSTITUTE(TEXT(DR7,"#,##0.00"),"-","△")&amp;"】"))</f>
        <v>【50.19】</v>
      </c>
      <c r="DS6" s="36">
        <f>IF(DS7="",NA(),DS7)</f>
        <v>14.18</v>
      </c>
      <c r="DT6" s="36">
        <f t="shared" ref="DT6:EB6" si="13">IF(DT7="",NA(),DT7)</f>
        <v>11.95</v>
      </c>
      <c r="DU6" s="36">
        <f t="shared" si="13"/>
        <v>11.91</v>
      </c>
      <c r="DV6" s="36">
        <f t="shared" si="13"/>
        <v>12.76</v>
      </c>
      <c r="DW6" s="36">
        <f t="shared" si="13"/>
        <v>12.41</v>
      </c>
      <c r="DX6" s="36">
        <f t="shared" si="13"/>
        <v>12.79</v>
      </c>
      <c r="DY6" s="36">
        <f t="shared" si="13"/>
        <v>13.39</v>
      </c>
      <c r="DZ6" s="36">
        <f t="shared" si="13"/>
        <v>14.85</v>
      </c>
      <c r="EA6" s="36">
        <f t="shared" si="13"/>
        <v>16.88</v>
      </c>
      <c r="EB6" s="36">
        <f t="shared" si="13"/>
        <v>18.28</v>
      </c>
      <c r="EC6" s="35" t="str">
        <f>IF(EC7="","",IF(EC7="-","【-】","【"&amp;SUBSTITUTE(TEXT(EC7,"#,##0.00"),"-","△")&amp;"】"))</f>
        <v>【20.63】</v>
      </c>
      <c r="ED6" s="36">
        <f>IF(ED7="",NA(),ED7)</f>
        <v>0.66</v>
      </c>
      <c r="EE6" s="36">
        <f t="shared" ref="EE6:EM6" si="14">IF(EE7="",NA(),EE7)</f>
        <v>0.95</v>
      </c>
      <c r="EF6" s="36">
        <f t="shared" si="14"/>
        <v>1.08</v>
      </c>
      <c r="EG6" s="36">
        <f t="shared" si="14"/>
        <v>1.03</v>
      </c>
      <c r="EH6" s="36">
        <f t="shared" si="14"/>
        <v>1.1499999999999999</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322075</v>
      </c>
      <c r="D7" s="38">
        <v>46</v>
      </c>
      <c r="E7" s="38">
        <v>1</v>
      </c>
      <c r="F7" s="38">
        <v>0</v>
      </c>
      <c r="G7" s="38">
        <v>1</v>
      </c>
      <c r="H7" s="38" t="s">
        <v>93</v>
      </c>
      <c r="I7" s="38" t="s">
        <v>94</v>
      </c>
      <c r="J7" s="38" t="s">
        <v>95</v>
      </c>
      <c r="K7" s="38" t="s">
        <v>96</v>
      </c>
      <c r="L7" s="38" t="s">
        <v>97</v>
      </c>
      <c r="M7" s="38" t="s">
        <v>98</v>
      </c>
      <c r="N7" s="39" t="s">
        <v>99</v>
      </c>
      <c r="O7" s="39">
        <v>59.96</v>
      </c>
      <c r="P7" s="39">
        <v>94</v>
      </c>
      <c r="Q7" s="39">
        <v>4807</v>
      </c>
      <c r="R7" s="39">
        <v>23005</v>
      </c>
      <c r="S7" s="39">
        <v>268.24</v>
      </c>
      <c r="T7" s="39">
        <v>85.76</v>
      </c>
      <c r="U7" s="39">
        <v>21467</v>
      </c>
      <c r="V7" s="39">
        <v>60.1</v>
      </c>
      <c r="W7" s="39">
        <v>357.19</v>
      </c>
      <c r="X7" s="39">
        <v>105.81</v>
      </c>
      <c r="Y7" s="39">
        <v>103.39</v>
      </c>
      <c r="Z7" s="39">
        <v>105.14</v>
      </c>
      <c r="AA7" s="39">
        <v>105.69</v>
      </c>
      <c r="AB7" s="39">
        <v>114.9</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221.19</v>
      </c>
      <c r="AU7" s="39">
        <v>179.61</v>
      </c>
      <c r="AV7" s="39">
        <v>155.65</v>
      </c>
      <c r="AW7" s="39">
        <v>153.80000000000001</v>
      </c>
      <c r="AX7" s="39">
        <v>160.31</v>
      </c>
      <c r="AY7" s="39">
        <v>384.34</v>
      </c>
      <c r="AZ7" s="39">
        <v>359.47</v>
      </c>
      <c r="BA7" s="39">
        <v>369.69</v>
      </c>
      <c r="BB7" s="39">
        <v>379.08</v>
      </c>
      <c r="BC7" s="39">
        <v>367.55</v>
      </c>
      <c r="BD7" s="39">
        <v>260.31</v>
      </c>
      <c r="BE7" s="39">
        <v>458.58</v>
      </c>
      <c r="BF7" s="39">
        <v>604.72</v>
      </c>
      <c r="BG7" s="39">
        <v>605.95000000000005</v>
      </c>
      <c r="BH7" s="39">
        <v>610.16</v>
      </c>
      <c r="BI7" s="39">
        <v>586.03</v>
      </c>
      <c r="BJ7" s="39">
        <v>380.58</v>
      </c>
      <c r="BK7" s="39">
        <v>401.79</v>
      </c>
      <c r="BL7" s="39">
        <v>402.99</v>
      </c>
      <c r="BM7" s="39">
        <v>398.98</v>
      </c>
      <c r="BN7" s="39">
        <v>418.68</v>
      </c>
      <c r="BO7" s="39">
        <v>275.67</v>
      </c>
      <c r="BP7" s="39">
        <v>88.69</v>
      </c>
      <c r="BQ7" s="39">
        <v>83.96</v>
      </c>
      <c r="BR7" s="39">
        <v>81.73</v>
      </c>
      <c r="BS7" s="39">
        <v>82.6</v>
      </c>
      <c r="BT7" s="39">
        <v>89.62</v>
      </c>
      <c r="BU7" s="39">
        <v>102.38</v>
      </c>
      <c r="BV7" s="39">
        <v>100.12</v>
      </c>
      <c r="BW7" s="39">
        <v>98.66</v>
      </c>
      <c r="BX7" s="39">
        <v>98.64</v>
      </c>
      <c r="BY7" s="39">
        <v>94.78</v>
      </c>
      <c r="BZ7" s="39">
        <v>100.05</v>
      </c>
      <c r="CA7" s="39">
        <v>266.23</v>
      </c>
      <c r="CB7" s="39">
        <v>280.19</v>
      </c>
      <c r="CC7" s="39">
        <v>290.17</v>
      </c>
      <c r="CD7" s="39">
        <v>288.43</v>
      </c>
      <c r="CE7" s="39">
        <v>265.95</v>
      </c>
      <c r="CF7" s="39">
        <v>168.67</v>
      </c>
      <c r="CG7" s="39">
        <v>174.97</v>
      </c>
      <c r="CH7" s="39">
        <v>178.59</v>
      </c>
      <c r="CI7" s="39">
        <v>178.92</v>
      </c>
      <c r="CJ7" s="39">
        <v>181.3</v>
      </c>
      <c r="CK7" s="39">
        <v>166.4</v>
      </c>
      <c r="CL7" s="39">
        <v>68.569999999999993</v>
      </c>
      <c r="CM7" s="39">
        <v>80.430000000000007</v>
      </c>
      <c r="CN7" s="39">
        <v>77.42</v>
      </c>
      <c r="CO7" s="39">
        <v>74.41</v>
      </c>
      <c r="CP7" s="39">
        <v>76.53</v>
      </c>
      <c r="CQ7" s="39">
        <v>54.92</v>
      </c>
      <c r="CR7" s="39">
        <v>55.63</v>
      </c>
      <c r="CS7" s="39">
        <v>55.03</v>
      </c>
      <c r="CT7" s="39">
        <v>55.14</v>
      </c>
      <c r="CU7" s="39">
        <v>55.89</v>
      </c>
      <c r="CV7" s="39">
        <v>60.69</v>
      </c>
      <c r="CW7" s="39">
        <v>85.85</v>
      </c>
      <c r="CX7" s="39">
        <v>85.25</v>
      </c>
      <c r="CY7" s="39">
        <v>86.7</v>
      </c>
      <c r="CZ7" s="39">
        <v>86.82</v>
      </c>
      <c r="DA7" s="39">
        <v>85.22</v>
      </c>
      <c r="DB7" s="39">
        <v>82.66</v>
      </c>
      <c r="DC7" s="39">
        <v>82.04</v>
      </c>
      <c r="DD7" s="39">
        <v>81.900000000000006</v>
      </c>
      <c r="DE7" s="39">
        <v>81.39</v>
      </c>
      <c r="DF7" s="39">
        <v>81.27</v>
      </c>
      <c r="DG7" s="39">
        <v>89.82</v>
      </c>
      <c r="DH7" s="39">
        <v>39.21</v>
      </c>
      <c r="DI7" s="39">
        <v>40.56</v>
      </c>
      <c r="DJ7" s="39">
        <v>41.33</v>
      </c>
      <c r="DK7" s="39">
        <v>42.38</v>
      </c>
      <c r="DL7" s="39">
        <v>43.77</v>
      </c>
      <c r="DM7" s="39">
        <v>48.49</v>
      </c>
      <c r="DN7" s="39">
        <v>48.05</v>
      </c>
      <c r="DO7" s="39">
        <v>48.87</v>
      </c>
      <c r="DP7" s="39">
        <v>49.92</v>
      </c>
      <c r="DQ7" s="39">
        <v>50.63</v>
      </c>
      <c r="DR7" s="39">
        <v>50.19</v>
      </c>
      <c r="DS7" s="39">
        <v>14.18</v>
      </c>
      <c r="DT7" s="39">
        <v>11.95</v>
      </c>
      <c r="DU7" s="39">
        <v>11.91</v>
      </c>
      <c r="DV7" s="39">
        <v>12.76</v>
      </c>
      <c r="DW7" s="39">
        <v>12.41</v>
      </c>
      <c r="DX7" s="39">
        <v>12.79</v>
      </c>
      <c r="DY7" s="39">
        <v>13.39</v>
      </c>
      <c r="DZ7" s="39">
        <v>14.85</v>
      </c>
      <c r="EA7" s="39">
        <v>16.88</v>
      </c>
      <c r="EB7" s="39">
        <v>18.28</v>
      </c>
      <c r="EC7" s="39">
        <v>20.63</v>
      </c>
      <c r="ED7" s="39">
        <v>0.66</v>
      </c>
      <c r="EE7" s="39">
        <v>0.95</v>
      </c>
      <c r="EF7" s="39">
        <v>1.08</v>
      </c>
      <c r="EG7" s="39">
        <v>1.03</v>
      </c>
      <c r="EH7" s="39">
        <v>1.1499999999999999</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2022-02-02T01:48:24Z</cp:lastPrinted>
  <dcterms:created xsi:type="dcterms:W3CDTF">2021-12-03T06:55:10Z</dcterms:created>
  <dcterms:modified xsi:type="dcterms:W3CDTF">2022-02-02T02:04:34Z</dcterms:modified>
  <cp:category/>
</cp:coreProperties>
</file>