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3年度（令和2年度決算値）\03島根県大田市(提出用)\"/>
    </mc:Choice>
  </mc:AlternateContent>
  <xr:revisionPtr revIDLastSave="0" documentId="13_ncr:1_{228889D3-D9C2-4C6C-9461-8904D9413A81}" xr6:coauthVersionLast="43" xr6:coauthVersionMax="43" xr10:uidLastSave="{00000000-0000-0000-0000-000000000000}"/>
  <workbookProtection workbookAlgorithmName="SHA-512" workbookHashValue="JBzR+XR7diSCTrZ9g2yRnQ3t8HYAk2jWpKETna22VwC6ufx0Z61+IJrLdwdP+L+rqfSuJUMCCqguh2Rcdr/mqA==" workbookSaltValue="SV294XHvd79nsxZG0SHVX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P10" i="4" s="1"/>
  <c r="O6" i="5"/>
  <c r="I10" i="4" s="1"/>
  <c r="N6" i="5"/>
  <c r="M6" i="5"/>
  <c r="AD8" i="4" s="1"/>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L10" i="4"/>
  <c r="AD10" i="4"/>
  <c r="B10" i="4"/>
  <c r="AT8" i="4"/>
  <c r="W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<sst xmlns="http://schemas.openxmlformats.org/spreadsheetml/2006/main" count="247" uniqueCount="121">
  <si>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</si>
  <si>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</si>
  <si>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</si>
  <si>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</si>
  <si>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</si>
  <si>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</si>
  <si>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</si>
  <si>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</si>
  <si>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</si>
  <si>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</si>
  <si>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</si>
  <si>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</si>
  <si>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</si>
  <si>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</si>
  <si>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</si>
  <si>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</si>
  <si>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</si>
  <si>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</si>
  <si>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</si>
  <si>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</si>
  <si>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</si>
  <si>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</si>
  <si>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</si>
  <si>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</si>
  <si>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</si>
  <si>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</si>
  <si>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</si>
  <si>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</si>
  <si>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</si>
  <si>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</si>
  <si>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</si>
  <si>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</si>
  <si>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</si>
  <si>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</si>
  <si>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</si>
  <si>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</si>
  <si>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</si>
  <si>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</si>
  <si>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</si>
  <si>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</si>
  <si>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</si>
  <si>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</si>
  <si>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</si>
  <si>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</si>
  <si>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</si>
  <si>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</si>
  <si>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</si>
  <si>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</si>
  <si>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</si>
  <si>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</si>
  <si>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</si>
  <si>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</si>
  <si>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</si>
  <si>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</si>
  <si>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</si>
  <si>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</si>
  <si>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</si>
  <si>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</si>
  <si>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</si>
  <si>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</si>
  <si>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</si>
  <si>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</si>
  <si>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</si>
  <si>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</si>
  <si>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</si>
  <si>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</si>
  <si>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</si>
  <si>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</si>
  <si>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</si>
  <si>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</si>
  <si>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</si>
  <si>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</si>
  <si>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</si>
  <si>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</si>
  <si>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</si>
  <si>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</si>
  <si>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</si>
  <si>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</si>
  <si>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</si>
  <si>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</si>
  <si>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</si>
  <si>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</si>
  <si>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</si>
  <si>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</si>
  <si>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</si>
  <si>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</si>
  <si>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</si>
  <si>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</si>
  <si>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</si>
  <si>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</si>
  <si>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</si>
  <si>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</si>
  <si>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</si>
  <si>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</si>
  <si>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</si>
  <si>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</si>
  <si>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</si>
  <si>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</si>
  <si>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</si>
  <si>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</si>
  <si>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</si>
  <si>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</si>
  <si>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</si>
  <si>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</si>
  <si>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</si>
  <si>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</si>
  <si>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</si>
  <si>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</si>
  <si>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</si>
  <si>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</si>
  <si>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</si>
  <si>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</si>
  <si>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</si>
  <si>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</si>
  <si>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</si>
  <si>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</si>
  <si>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</si>
  <si>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</si>
  <si>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生活排水処理事業は、公共下水道区域以外が対象区域となる個別処理であり、対象区域の多くは中山間地域などの人口密集地外の区域である。高齢化などの理由により普及が進みにくい状況ではあるが、水質保全などの環境対策として取り組んでいる。
　一方、継続的な整備による設置基数の増加により、維持管理費用も増加しており、財源の多くを一般会計からの繰入金に依存していることから、適正な使用料収入の確保、維持管理費の削減など、経営の健全化に向けて引き続き検討していく必要がある。</t>
    <phoneticPr fontId="4"/>
  </si>
  <si>
    <t>　平成15年度の供用開始後、17年が経過したところである。
　現在のところ浄化槽本体の更新については必要性は低いものの、付属機器の修繕費用など維持管理費が増加傾向となっている。</t>
    <rPh sb="71" eb="73">
      <t>イジ</t>
    </rPh>
    <rPh sb="73" eb="76">
      <t>カンリヒ</t>
    </rPh>
    <rPh sb="77" eb="79">
      <t>ゾウカ</t>
    </rPh>
    <rPh sb="79" eb="81">
      <t>ケイコウ</t>
    </rPh>
    <phoneticPr fontId="4"/>
  </si>
  <si>
    <t>①収益的収支比率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平成29年度以降、継続的な整備により使用料収入が伸びている。令和2年度については、維持管理費よりも使用料収入の伸び率が上回ったため、昨年度に比べ僅かに上向いた。
⑥汚水処理原価
　継続的な整備を行っており、それに伴い維持管理費が嵩んでいるため、僅かながら原価が上昇している。
⑦施設利用率
　年間計画の着実な実施により、設置基数は増加しているが、節水等により処理水量が大きく伸びていないことから、ほぼ横ばい状況にある。
⑧水洗化率
　年間計画の着実な実施により、設置基数の増加に伴い徐々にではあるが数値は上昇している。年間の整備基数に限りがあるため数値の大幅な改善は難しい。</t>
    <rPh sb="159" eb="161">
      <t>イコウ</t>
    </rPh>
    <rPh sb="183" eb="185">
      <t>レイワ</t>
    </rPh>
    <rPh sb="186" eb="188">
      <t>ネンド</t>
    </rPh>
    <rPh sb="194" eb="196">
      <t>イジ</t>
    </rPh>
    <rPh sb="196" eb="198">
      <t>カンリ</t>
    </rPh>
    <rPh sb="198" eb="199">
      <t>ヒ</t>
    </rPh>
    <rPh sb="204" eb="205">
      <t>リョウ</t>
    </rPh>
    <rPh sb="212" eb="214">
      <t>ウワマワ</t>
    </rPh>
    <rPh sb="244" eb="247">
      <t>ケイゾクテキ</t>
    </rPh>
    <rPh sb="248" eb="250">
      <t>セイビ</t>
    </rPh>
    <rPh sb="251" eb="252">
      <t>オコナ</t>
    </rPh>
    <rPh sb="260" eb="261">
      <t>トモナ</t>
    </rPh>
    <rPh sb="328" eb="330">
      <t>セッスイ</t>
    </rPh>
    <rPh sb="330" eb="331">
      <t>トウ</t>
    </rPh>
    <rPh sb="334" eb="336">
      <t>ショリ</t>
    </rPh>
    <rPh sb="336" eb="338">
      <t>スイリョウ</t>
    </rPh>
    <rPh sb="339" eb="340">
      <t>オオ</t>
    </rPh>
    <rPh sb="342" eb="343">
      <t>ノ</t>
    </rPh>
    <rPh sb="355" eb="356">
      <t>ヨコ</t>
    </rPh>
    <rPh sb="358" eb="360">
      <t>ジョウキョウ</t>
    </rPh>
    <rPh sb="405" eb="40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</si>
</sst>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9A-406E-866F-13915E5247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9A-406E-866F-13915E5247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45.09</c:v>
                </c:pt>
                <c:pt idx="1">
                  <c:v>45.1</c:v>
                </c:pt>
                <c:pt idx="2">
                  <c:v>46.08</c:v>
                </c:pt>
                <c:pt idx="3">
                  <c:v>44.12</c:v>
                </c:pt>
                <c:pt idx="4">
                  <c:v>44.6</c:v>
                </c:pt>
              </c:numCache>
            </c:numRef>
          </c:val>
          <c:extLst>
            <c:ext xmlns:c16="http://schemas.microsoft.com/office/drawing/2014/chart" uri="{C3380CC4-5D6E-409C-BE32-E72D297353CC}">
              <c16:uniqueId val="{00000000-FE39-4242-B87F-B238667156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FE39-4242-B87F-B238667156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19.8</c:v>
                </c:pt>
                <c:pt idx="1">
                  <c:v>22.42</c:v>
                </c:pt>
                <c:pt idx="2">
                  <c:v>24.28</c:v>
                </c:pt>
                <c:pt idx="3">
                  <c:v>27.87</c:v>
                </c:pt>
                <c:pt idx="4">
                  <c:v>31.07</c:v>
                </c:pt>
              </c:numCache>
            </c:numRef>
          </c:val>
          <c:extLst>
            <c:ext xmlns:c16="http://schemas.microsoft.com/office/drawing/2014/chart" uri="{C3380CC4-5D6E-409C-BE32-E72D297353CC}">
              <c16:uniqueId val="{00000000-9F52-4040-8A8D-AA73B71100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9F52-4040-8A8D-AA73B71100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89.46</c:v>
                </c:pt>
                <c:pt idx="1">
                  <c:v>100</c:v>
                </c:pt>
                <c:pt idx="2">
                  <c:v>100</c:v>
                </c:pt>
                <c:pt idx="3">
                  <c:v>100</c:v>
                </c:pt>
                <c:pt idx="4">
                  <c:v>100</c:v>
                </c:pt>
              </c:numCache>
            </c:numRef>
          </c:val>
          <c:extLst>
            <c:ext xmlns:c16="http://schemas.microsoft.com/office/drawing/2014/chart" uri="{C3380CC4-5D6E-409C-BE32-E72D297353CC}">
              <c16:uniqueId val="{00000000-D669-4711-901F-BEC2B644A4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9-4711-901F-BEC2B644A4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C-4F5D-A44D-EE32172B3C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C-4F5D-A44D-EE32172B3C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4-4030-B471-AE3026F4C6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4-4030-B471-AE3026F4C6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3-4CAE-A411-FC838949C9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3-4CAE-A411-FC838949C9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3-4034-9994-E220FC8D91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3-4034-9994-E220FC8D91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495.62</c:v>
                </c:pt>
                <c:pt idx="1">
                  <c:v>0</c:v>
                </c:pt>
                <c:pt idx="2">
                  <c:v>0</c:v>
                </c:pt>
                <c:pt idx="3">
                  <c:v>0</c:v>
                </c:pt>
                <c:pt idx="4">
                  <c:v>0</c:v>
                </c:pt>
              </c:numCache>
            </c:numRef>
          </c:val>
          <c:extLst>
            <c:ext xmlns:c16="http://schemas.microsoft.com/office/drawing/2014/chart" uri="{C3380CC4-5D6E-409C-BE32-E72D297353CC}">
              <c16:uniqueId val="{00000000-5008-4A7B-BB45-EBB1F03665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5008-4A7B-BB45-EBB1F03665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50.44</c:v>
                </c:pt>
                <c:pt idx="1">
                  <c:v>59.35</c:v>
                </c:pt>
                <c:pt idx="2">
                  <c:v>56.84</c:v>
                </c:pt>
                <c:pt idx="3">
                  <c:v>51.61</c:v>
                </c:pt>
                <c:pt idx="4">
                  <c:v>52</c:v>
                </c:pt>
              </c:numCache>
            </c:numRef>
          </c:val>
          <c:extLst>
            <c:ext xmlns:c16="http://schemas.microsoft.com/office/drawing/2014/chart" uri="{C3380CC4-5D6E-409C-BE32-E72D297353CC}">
              <c16:uniqueId val="{00000000-C259-40D6-9CF3-0A1841A8C6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C259-40D6-9CF3-0A1841A8C6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351.71</c:v>
                </c:pt>
                <c:pt idx="1">
                  <c:v>301.02</c:v>
                </c:pt>
                <c:pt idx="2">
                  <c:v>312.14</c:v>
                </c:pt>
                <c:pt idx="3">
                  <c:v>344.22</c:v>
                </c:pt>
                <c:pt idx="4">
                  <c:v>349.67</c:v>
                </c:pt>
              </c:numCache>
            </c:numRef>
          </c:val>
          <c:extLst>
            <c:ext xmlns:c16="http://schemas.microsoft.com/office/drawing/2014/chart" uri="{C3380CC4-5D6E-409C-BE32-E72D297353CC}">
              <c16:uniqueId val="{00000000-D5F5-4B7D-8715-37B32E833C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D5F5-4B7D-8715-37B32E833C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大田市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33800</v>
      </c>
      <c r="AM8" s="75"/>
      <c r="AN8" s="75"/>
      <c r="AO8" s="75"/>
      <c r="AP8" s="75"/>
      <c r="AQ8" s="75"/>
      <c r="AR8" s="75"/>
      <c r="AS8" s="75"/>
      <c r="AT8" s="74">
        <f>データ!T6</f>
        <v>435.34</v>
      </c>
      <c r="AU8" s="74"/>
      <c r="AV8" s="74"/>
      <c r="AW8" s="74"/>
      <c r="AX8" s="74"/>
      <c r="AY8" s="74"/>
      <c r="AZ8" s="74"/>
      <c r="BA8" s="74"/>
      <c r="BB8" s="74">
        <f>データ!U6</f>
        <v>77.64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19.38</v>
      </c>
      <c r="Q10" s="74"/>
      <c r="R10" s="74"/>
      <c r="S10" s="74"/>
      <c r="T10" s="74"/>
      <c r="U10" s="74"/>
      <c r="V10" s="74"/>
      <c r="W10" s="74">
        <f>データ!Q6</f>
        <v>100</v>
      </c>
      <c r="X10" s="74"/>
      <c r="Y10" s="74"/>
      <c r="Z10" s="74"/>
      <c r="AA10" s="74"/>
      <c r="AB10" s="74"/>
      <c r="AC10" s="74"/>
      <c r="AD10" s="75">
        <f>データ!R6</f>
        <v>3300</v>
      </c>
      <c r="AE10" s="75"/>
      <c r="AF10" s="75"/>
      <c r="AG10" s="75"/>
      <c r="AH10" s="75"/>
      <c r="AI10" s="75"/>
      <c r="AJ10" s="75"/>
      <c r="AK10" s="2"/>
      <c r="AL10" s="75">
        <f>データ!V6</f>
        <v>6515</v>
      </c>
      <c r="AM10" s="75"/>
      <c r="AN10" s="75"/>
      <c r="AO10" s="75"/>
      <c r="AP10" s="75"/>
      <c r="AQ10" s="75"/>
      <c r="AR10" s="75"/>
      <c r="AS10" s="75"/>
      <c r="AT10" s="74">
        <f>データ!W6</f>
        <v>428.97</v>
      </c>
      <c r="AU10" s="74"/>
      <c r="AV10" s="74"/>
      <c r="AW10" s="74"/>
      <c r="AX10" s="74"/>
      <c r="AY10" s="74"/>
      <c r="AZ10" s="74"/>
      <c r="BA10" s="74"/>
      <c r="BB10" s="74">
        <f>データ!X6</f>
        <v>15.19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7ED3MfYugzxXLLQLf3F43Lv7irIzwTb96x5AZkFftY9Z9i3TD/zzzQ2YWH57UtAZlL/NWIavKT1gDEDwSBi45g==" saltValue="+3/AYYm/xas+hgsJc+QU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322059</v>
      </c>
      <c r="D6" s="33">
        <f t="shared" si="3"/>
        <v>47</v>
      </c>
      <c r="E6" s="33">
        <f t="shared" si="3"/>
        <v>18</v>
      </c>
      <c r="F6" s="33">
        <f t="shared" si="3"/>
        <v>0</v>
      </c>
      <c r="G6" s="33">
        <f t="shared" si="3"/>
        <v>0</v>
      </c>
      <c r="H6" s="33" t="str">
        <f t="shared" si="3"/>
        <v>島根県　大田市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19.38</v>
      </c>
      <c r="Q6" s="34">
        <f t="shared" si="3"/>
        <v>100</v>
      </c>
      <c r="R6" s="34">
        <f t="shared" si="3"/>
        <v>3300</v>
      </c>
      <c r="S6" s="34">
        <f t="shared" si="3"/>
        <v>33800</v>
      </c>
      <c r="T6" s="34">
        <f t="shared" si="3"/>
        <v>435.34</v>
      </c>
      <c r="U6" s="34">
        <f t="shared" si="3"/>
        <v>77.64</v>
      </c>
      <c r="V6" s="34">
        <f t="shared" si="3"/>
        <v>6515</v>
      </c>
      <c r="W6" s="34">
        <f t="shared" si="3"/>
        <v>428.97</v>
      </c>
      <c r="X6" s="34">
        <f t="shared" si="3"/>
        <v>15.19</v>
      </c>
      <c r="Y6" s="35">
        <f>IF(Y7="",NA(),Y7)</f>
        <v>89.46</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495.62</v>
      </c>
      <c r="BG6" s="34">
        <f t="shared" ref="BG6:BO6" si="7">IF(BG7="",NA(),BG7)</f>
        <v>0</v>
      </c>
      <c r="BH6" s="34">
        <f t="shared" si="7"/>
        <v>0</v>
      </c>
      <c r="BI6" s="34">
        <f t="shared" si="7"/>
        <v>0</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50.44</v>
      </c>
      <c r="BR6" s="35">
        <f t="shared" ref="BR6:BZ6" si="8">IF(BR7="",NA(),BR7)</f>
        <v>59.35</v>
      </c>
      <c r="BS6" s="35">
        <f t="shared" si="8"/>
        <v>56.84</v>
      </c>
      <c r="BT6" s="35">
        <f t="shared" si="8"/>
        <v>51.61</v>
      </c>
      <c r="BU6" s="35">
        <f t="shared" si="8"/>
        <v>52</v>
      </c>
      <c r="BV6" s="35">
        <f t="shared" si="8"/>
        <v>55.84</v>
      </c>
      <c r="BW6" s="35">
        <f t="shared" si="8"/>
        <v>57.08</v>
      </c>
      <c r="BX6" s="35">
        <f t="shared" si="8"/>
        <v>63.06</v>
      </c>
      <c r="BY6" s="35">
        <f t="shared" si="8"/>
        <v>62.5</v>
      </c>
      <c r="BZ6" s="35">
        <f t="shared" si="8"/>
        <v>60.59</v>
      </c>
      <c r="CA6" s="34" t="str">
        <f>IF(CA7="","",IF(CA7="-","【-】","【"&amp;SUBSTITUTE(TEXT(CA7,"#,##0.00"),"-","△")&amp;"】"))</f>
        <v>【58.42】</v>
      </c>
      <c r="CB6" s="35">
        <f>IF(CB7="",NA(),CB7)</f>
        <v>351.71</v>
      </c>
      <c r="CC6" s="35">
        <f t="shared" ref="CC6:CK6" si="9">IF(CC7="",NA(),CC7)</f>
        <v>301.02</v>
      </c>
      <c r="CD6" s="35">
        <f t="shared" si="9"/>
        <v>312.14</v>
      </c>
      <c r="CE6" s="35">
        <f t="shared" si="9"/>
        <v>344.22</v>
      </c>
      <c r="CF6" s="35">
        <f t="shared" si="9"/>
        <v>349.67</v>
      </c>
      <c r="CG6" s="35">
        <f t="shared" si="9"/>
        <v>287.57</v>
      </c>
      <c r="CH6" s="35">
        <f t="shared" si="9"/>
        <v>286.86</v>
      </c>
      <c r="CI6" s="35">
        <f t="shared" si="9"/>
        <v>264.77</v>
      </c>
      <c r="CJ6" s="35">
        <f t="shared" si="9"/>
        <v>269.33</v>
      </c>
      <c r="CK6" s="35">
        <f t="shared" si="9"/>
        <v>280.23</v>
      </c>
      <c r="CL6" s="34" t="str">
        <f>IF(CL7="","",IF(CL7="-","【-】","【"&amp;SUBSTITUTE(TEXT(CL7,"#,##0.00"),"-","△")&amp;"】"))</f>
        <v>【282.28】</v>
      </c>
      <c r="CM6" s="35">
        <f>IF(CM7="",NA(),CM7)</f>
        <v>45.09</v>
      </c>
      <c r="CN6" s="35">
        <f t="shared" ref="CN6:CV6" si="10">IF(CN7="",NA(),CN7)</f>
        <v>45.1</v>
      </c>
      <c r="CO6" s="35">
        <f t="shared" si="10"/>
        <v>46.08</v>
      </c>
      <c r="CP6" s="35">
        <f t="shared" si="10"/>
        <v>44.12</v>
      </c>
      <c r="CQ6" s="35">
        <f t="shared" si="10"/>
        <v>44.6</v>
      </c>
      <c r="CR6" s="35">
        <f t="shared" si="10"/>
        <v>61.55</v>
      </c>
      <c r="CS6" s="35">
        <f t="shared" si="10"/>
        <v>57.22</v>
      </c>
      <c r="CT6" s="35">
        <f t="shared" si="10"/>
        <v>59.94</v>
      </c>
      <c r="CU6" s="35">
        <f t="shared" si="10"/>
        <v>59.64</v>
      </c>
      <c r="CV6" s="35">
        <f t="shared" si="10"/>
        <v>58.19</v>
      </c>
      <c r="CW6" s="34" t="str">
        <f>IF(CW7="","",IF(CW7="-","【-】","【"&amp;SUBSTITUTE(TEXT(CW7,"#,##0.00"),"-","△")&amp;"】"))</f>
        <v>【57.83】</v>
      </c>
      <c r="CX6" s="35">
        <f>IF(CX7="",NA(),CX7)</f>
        <v>19.8</v>
      </c>
      <c r="CY6" s="35">
        <f t="shared" ref="CY6:DG6" si="11">IF(CY7="",NA(),CY7)</f>
        <v>22.42</v>
      </c>
      <c r="CZ6" s="35">
        <f t="shared" si="11"/>
        <v>24.28</v>
      </c>
      <c r="DA6" s="35">
        <f t="shared" si="11"/>
        <v>27.87</v>
      </c>
      <c r="DB6" s="35">
        <f t="shared" si="11"/>
        <v>31.07</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322059</v>
      </c>
      <c r="D7" s="37">
        <v>47</v>
      </c>
      <c r="E7" s="37">
        <v>18</v>
      </c>
      <c r="F7" s="37">
        <v>0</v>
      </c>
      <c r="G7" s="37">
        <v>0</v>
      </c>
      <c r="H7" s="37" t="s">
        <v>99</v>
      </c>
      <c r="I7" s="37" t="s">
        <v>100</v>
      </c>
      <c r="J7" s="37" t="s">
        <v>101</v>
      </c>
      <c r="K7" s="37" t="s">
        <v>102</v>
      </c>
      <c r="L7" s="37" t="s">
        <v>103</v>
      </c>
      <c r="M7" s="37" t="s">
        <v>104</v>
      </c>
      <c r="N7" s="38" t="s">
        <v>105</v>
      </c>
      <c r="O7" s="38" t="s">
        <v>106</v>
      </c>
      <c r="P7" s="38">
        <v>19.38</v>
      </c>
      <c r="Q7" s="38">
        <v>100</v>
      </c>
      <c r="R7" s="38">
        <v>3300</v>
      </c>
      <c r="S7" s="38">
        <v>33800</v>
      </c>
      <c r="T7" s="38">
        <v>435.34</v>
      </c>
      <c r="U7" s="38">
        <v>77.64</v>
      </c>
      <c r="V7" s="38">
        <v>6515</v>
      </c>
      <c r="W7" s="38">
        <v>428.97</v>
      </c>
      <c r="X7" s="38">
        <v>15.19</v>
      </c>
      <c r="Y7" s="38">
        <v>89.46</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495.62</v>
      </c>
      <c r="BG7" s="38">
        <v>0</v>
      </c>
      <c r="BH7" s="38">
        <v>0</v>
      </c>
      <c r="BI7" s="38">
        <v>0</v>
      </c>
      <c r="BJ7" s="38">
        <v>0</v>
      </c>
      <c r="BK7" s="38">
        <v>413.5</v>
      </c>
      <c r="BL7" s="38">
        <v>407.42</v>
      </c>
      <c r="BM7" s="38">
        <v>296.89</v>
      </c>
      <c r="BN7" s="38">
        <v>270.57</v>
      </c>
      <c r="BO7" s="38">
        <v>294.27</v>
      </c>
      <c r="BP7" s="38">
        <v>314.13</v>
      </c>
      <c r="BQ7" s="38">
        <v>50.44</v>
      </c>
      <c r="BR7" s="38">
        <v>59.35</v>
      </c>
      <c r="BS7" s="38">
        <v>56.84</v>
      </c>
      <c r="BT7" s="38">
        <v>51.61</v>
      </c>
      <c r="BU7" s="38">
        <v>52</v>
      </c>
      <c r="BV7" s="38">
        <v>55.84</v>
      </c>
      <c r="BW7" s="38">
        <v>57.08</v>
      </c>
      <c r="BX7" s="38">
        <v>63.06</v>
      </c>
      <c r="BY7" s="38">
        <v>62.5</v>
      </c>
      <c r="BZ7" s="38">
        <v>60.59</v>
      </c>
      <c r="CA7" s="38">
        <v>58.42</v>
      </c>
      <c r="CB7" s="38">
        <v>351.71</v>
      </c>
      <c r="CC7" s="38">
        <v>301.02</v>
      </c>
      <c r="CD7" s="38">
        <v>312.14</v>
      </c>
      <c r="CE7" s="38">
        <v>344.22</v>
      </c>
      <c r="CF7" s="38">
        <v>349.67</v>
      </c>
      <c r="CG7" s="38">
        <v>287.57</v>
      </c>
      <c r="CH7" s="38">
        <v>286.86</v>
      </c>
      <c r="CI7" s="38">
        <v>264.77</v>
      </c>
      <c r="CJ7" s="38">
        <v>269.33</v>
      </c>
      <c r="CK7" s="38">
        <v>280.23</v>
      </c>
      <c r="CL7" s="38">
        <v>282.27999999999997</v>
      </c>
      <c r="CM7" s="38">
        <v>45.09</v>
      </c>
      <c r="CN7" s="38">
        <v>45.1</v>
      </c>
      <c r="CO7" s="38">
        <v>46.08</v>
      </c>
      <c r="CP7" s="38">
        <v>44.12</v>
      </c>
      <c r="CQ7" s="38">
        <v>44.6</v>
      </c>
      <c r="CR7" s="38">
        <v>61.55</v>
      </c>
      <c r="CS7" s="38">
        <v>57.22</v>
      </c>
      <c r="CT7" s="38">
        <v>59.94</v>
      </c>
      <c r="CU7" s="38">
        <v>59.64</v>
      </c>
      <c r="CV7" s="38">
        <v>58.19</v>
      </c>
      <c r="CW7" s="38">
        <v>57.83</v>
      </c>
      <c r="CX7" s="38">
        <v>19.8</v>
      </c>
      <c r="CY7" s="38">
        <v>22.42</v>
      </c>
      <c r="CZ7" s="38">
        <v>24.28</v>
      </c>
      <c r="DA7" s="38">
        <v>27.87</v>
      </c>
      <c r="DB7" s="38">
        <v>31.07</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2022-01-27T05:21:12Z</cp:lastPrinted>
  <dcterms:created xsi:type="dcterms:W3CDTF">2021-12-03T08:11:05Z</dcterms:created>
  <dcterms:modified xsi:type="dcterms:W3CDTF">2022-01-27T05:41:07Z</dcterms:modified>
  <cp:category/>
</cp:coreProperties>
</file>