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3年度（令和2年度決算値）\03島根県大田市(提出用)\"/>
    </mc:Choice>
  </mc:AlternateContent>
  <xr:revisionPtr revIDLastSave="0" documentId="13_ncr:1_{4A198BA9-6ADE-4DC5-87CB-970E0A340EE7}" xr6:coauthVersionLast="43" xr6:coauthVersionMax="43" xr10:uidLastSave="{00000000-0000-0000-0000-000000000000}"/>
  <workbookProtection workbookAlgorithmName="SHA-512" workbookHashValue="aQCr3S+jMexyX8lmIZOJxQeQjhlc1ydgGsr6fyssdYZKoq+88oAnbfs7QL5McztEKT9IXa1veKqNWiWdW7LNvw==" workbookSaltValue="jQP5a9B/NiOfLMl4dxCNC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D8" i="4"/>
  <c r="W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<sst xmlns="http://schemas.openxmlformats.org/spreadsheetml/2006/main" count="228" uniqueCount="112">
  <si>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</si>
  <si>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</si>
  <si>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</si>
  <si>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</si>
  <si>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</si>
  <si>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</si>
  <si>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</si>
  <si>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</si>
  <si>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</si>
  <si>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</si>
  <si>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</si>
  <si>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</si>
  <si>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</si>
  <si>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</si>
  <si>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</si>
  <si>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</si>
  <si>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</si>
  <si>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</si>
  <si>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</si>
  <si>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</si>
  <si>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</si>
  <si>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</si>
  <si>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</si>
  <si>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</si>
  <si>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</si>
  <si>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</si>
  <si>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</si>
  <si>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</si>
  <si>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</si>
  <si>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</si>
  <si>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</si>
  <si>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</si>
  <si>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</si>
  <si>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</si>
  <si>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</si>
  <si>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</si>
  <si>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</si>
  <si>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</si>
  <si>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</si>
  <si>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</si>
  <si>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</si>
  <si>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</si>
  <si>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</si>
  <si>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</si>
  <si>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</si>
  <si>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</si>
  <si>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</si>
  <si>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</si>
  <si>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</si>
  <si>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</si>
  <si>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</si>
  <si>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</si>
  <si>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</si>
  <si>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</si>
  <si>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</si>
  <si>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</si>
  <si>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</si>
  <si>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</si>
  <si>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</si>
  <si>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</si>
  <si>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</si>
  <si>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</si>
  <si>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</si>
  <si>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</si>
  <si>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</si>
  <si>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</si>
  <si>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</si>
  <si>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</si>
  <si>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</si>
  <si>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</si>
  <si>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</si>
  <si>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</si>
  <si>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</si>
  <si>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</si>
  <si>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</si>
  <si>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</si>
  <si>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</si>
  <si>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</si>
  <si>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</si>
  <si>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</si>
  <si>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</si>
  <si>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</si>
  <si>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</si>
  <si>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</si>
  <si>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</si>
  <si>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</si>
  <si>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</si>
  <si>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</si>
  <si>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</si>
  <si>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</si>
  <si>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</si>
  <si>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</si>
  <si>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</si>
  <si>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</si>
  <si>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</si>
  <si>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</si>
  <si>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</si>
  <si>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</si>
  <si>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</si>
  <si>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</si>
  <si>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</si>
  <si>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</si>
  <si>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</si>
  <si>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</si>
  <si>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</si>
  <si>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</si>
  <si>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</si>
  <si>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</si>
  <si>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</si>
  <si>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rgb="FF0000CC"/>
        <rFont val="ＭＳ ゴシック"/>
        <family val="3"/>
        <charset val="128"/>
      </rPr>
      <t>本市水道事業は、人口減少や節水機器の普及などにより有収水量の減少が続き、給水収益の落ち込みが事業経営に大きく影響を及ぼしている。
　一方で、施設の老朽化が進み、耐用年数を経過した管路などの水道施設は年々増加しており、計画的な更新及び耐震化を行う必要がある。
　今後も投資の効率化や維持管理費の適正化、適正な使用料収入の確保といった経営の健全化について検討していく必要がある。</t>
    </r>
    <rPh sb="1" eb="2">
      <t>ホン</t>
    </rPh>
    <rPh sb="2" eb="3">
      <t>シ</t>
    </rPh>
    <rPh sb="3" eb="5">
      <t>スイドウ</t>
    </rPh>
    <rPh sb="5" eb="7">
      <t>ジギョウ</t>
    </rPh>
    <rPh sb="9" eb="11">
      <t>ジンコウ</t>
    </rPh>
    <rPh sb="11" eb="13">
      <t>ゲンショウ</t>
    </rPh>
    <rPh sb="14" eb="16">
      <t>セッスイ</t>
    </rPh>
    <rPh sb="16" eb="18">
      <t>キキ</t>
    </rPh>
    <rPh sb="19" eb="21">
      <t>フキュウ</t>
    </rPh>
    <rPh sb="26" eb="28">
      <t>ユウシュウ</t>
    </rPh>
    <rPh sb="28" eb="30">
      <t>スイリョウ</t>
    </rPh>
    <rPh sb="31" eb="33">
      <t>ゲンショウ</t>
    </rPh>
    <rPh sb="34" eb="35">
      <t>ツヅ</t>
    </rPh>
    <rPh sb="37" eb="39">
      <t>キュウスイ</t>
    </rPh>
    <rPh sb="39" eb="41">
      <t>シュウエキ</t>
    </rPh>
    <rPh sb="42" eb="43">
      <t>オ</t>
    </rPh>
    <rPh sb="44" eb="45">
      <t>コ</t>
    </rPh>
    <rPh sb="47" eb="49">
      <t>ジギョウ</t>
    </rPh>
    <rPh sb="49" eb="51">
      <t>ケイエイ</t>
    </rPh>
    <rPh sb="52" eb="53">
      <t>オオ</t>
    </rPh>
    <rPh sb="55" eb="57">
      <t>エイキョウ</t>
    </rPh>
    <rPh sb="58" eb="59">
      <t>オヨ</t>
    </rPh>
    <rPh sb="67" eb="69">
      <t>イッポウ</t>
    </rPh>
    <rPh sb="71" eb="73">
      <t>シセツ</t>
    </rPh>
    <rPh sb="74" eb="77">
      <t>ロウキュウカ</t>
    </rPh>
    <rPh sb="78" eb="79">
      <t>スス</t>
    </rPh>
    <rPh sb="81" eb="83">
      <t>タイヨウ</t>
    </rPh>
    <rPh sb="83" eb="85">
      <t>ネンスウ</t>
    </rPh>
    <rPh sb="86" eb="88">
      <t>ケイカ</t>
    </rPh>
    <rPh sb="90" eb="92">
      <t>カンロ</t>
    </rPh>
    <rPh sb="95" eb="97">
      <t>スイドウ</t>
    </rPh>
    <rPh sb="97" eb="99">
      <t>シセツ</t>
    </rPh>
    <rPh sb="100" eb="102">
      <t>ネンネン</t>
    </rPh>
    <rPh sb="102" eb="104">
      <t>ゾウカ</t>
    </rPh>
    <rPh sb="109" eb="112">
      <t>ケイカクテキ</t>
    </rPh>
    <rPh sb="113" eb="115">
      <t>コウシン</t>
    </rPh>
    <rPh sb="115" eb="116">
      <t>オヨ</t>
    </rPh>
    <rPh sb="117" eb="120">
      <t>タイシンカ</t>
    </rPh>
    <rPh sb="131" eb="133">
      <t>コンゴ</t>
    </rPh>
    <rPh sb="147" eb="150">
      <t>テキセイカ</t>
    </rPh>
    <phoneticPr fontId="28"/>
  </si>
  <si>
    <r>
      <rPr>
        <b/>
        <sz val="10.5"/>
        <rFont val="ＭＳ ゴシック"/>
        <family val="3"/>
        <charset val="128"/>
      </rPr>
      <t>①有形固定資産減価償却率（%）</t>
    </r>
    <r>
      <rPr>
        <sz val="10.5"/>
        <rFont val="ＭＳ ゴシック"/>
        <family val="3"/>
        <charset val="128"/>
      </rPr>
      <t xml:space="preserve">
　</t>
    </r>
    <r>
      <rPr>
        <sz val="10.5"/>
        <color rgb="FF0000CC"/>
        <rFont val="ＭＳ ゴシック"/>
        <family val="3"/>
        <charset val="128"/>
      </rPr>
      <t>管路や水道設備の更新を継続して行っているが、全体的に整備年度が古く、施設の老朽化が進んでいる。</t>
    </r>
    <r>
      <rPr>
        <sz val="10.5"/>
        <color rgb="FFFF0000"/>
        <rFont val="ＭＳ ゴシック"/>
        <family val="3"/>
        <charset val="128"/>
      </rPr>
      <t xml:space="preserve">
</t>
    </r>
    <r>
      <rPr>
        <b/>
        <sz val="10.5"/>
        <rFont val="ＭＳ ゴシック"/>
        <family val="3"/>
        <charset val="128"/>
      </rPr>
      <t>②管路経年化率（%）</t>
    </r>
    <r>
      <rPr>
        <sz val="10.5"/>
        <rFont val="ＭＳ ゴシック"/>
        <family val="3"/>
        <charset val="128"/>
      </rPr>
      <t xml:space="preserve">
　</t>
    </r>
    <r>
      <rPr>
        <sz val="10.5"/>
        <color rgb="FF0000CC"/>
        <rFont val="ＭＳ ゴシック"/>
        <family val="3"/>
        <charset val="128"/>
      </rPr>
      <t>老朽管更新を継続して行い、前年度に比べ当該指標は改善したが、平均値よりも依然として高い状況である。</t>
    </r>
    <r>
      <rPr>
        <sz val="10.5"/>
        <color rgb="FFFF0000"/>
        <rFont val="ＭＳ ゴシック"/>
        <family val="3"/>
        <charset val="128"/>
      </rPr>
      <t xml:space="preserve">
</t>
    </r>
    <r>
      <rPr>
        <b/>
        <sz val="10.5"/>
        <rFont val="ＭＳ ゴシック"/>
        <family val="3"/>
        <charset val="128"/>
      </rPr>
      <t>③管路更新率（%）</t>
    </r>
    <r>
      <rPr>
        <sz val="10.5"/>
        <rFont val="ＭＳ ゴシック"/>
        <family val="3"/>
        <charset val="128"/>
      </rPr>
      <t xml:space="preserve">
　</t>
    </r>
    <r>
      <rPr>
        <sz val="10.5"/>
        <color rgb="FF0000CC"/>
        <rFont val="ＭＳ ゴシック"/>
        <family val="3"/>
        <charset val="128"/>
      </rPr>
      <t>前年度に比べその更新ペースは小さくなったものの、全国平均値よりも高い管路更新率となっている。
　補助事業に加えて、下水道などの他事業と合わせて、計画的な老朽管路更新に努めている。</t>
    </r>
    <rPh sb="1" eb="3">
      <t>ユウケイ</t>
    </rPh>
    <rPh sb="3" eb="5">
      <t>コテイ</t>
    </rPh>
    <rPh sb="5" eb="7">
      <t>シサン</t>
    </rPh>
    <rPh sb="7" eb="9">
      <t>ゲンカ</t>
    </rPh>
    <rPh sb="9" eb="11">
      <t>ショウキャク</t>
    </rPh>
    <rPh sb="11" eb="12">
      <t>リツ</t>
    </rPh>
    <rPh sb="17" eb="19">
      <t>カンロ</t>
    </rPh>
    <rPh sb="20" eb="22">
      <t>スイドウ</t>
    </rPh>
    <rPh sb="22" eb="24">
      <t>セツビ</t>
    </rPh>
    <rPh sb="25" eb="27">
      <t>コウシン</t>
    </rPh>
    <rPh sb="28" eb="30">
      <t>ケイゾク</t>
    </rPh>
    <rPh sb="32" eb="33">
      <t>オコナ</t>
    </rPh>
    <rPh sb="43" eb="45">
      <t>セイビ</t>
    </rPh>
    <rPh sb="45" eb="47">
      <t>ネンド</t>
    </rPh>
    <rPh sb="48" eb="49">
      <t>フル</t>
    </rPh>
    <rPh sb="66" eb="68">
      <t>カンロ</t>
    </rPh>
    <rPh sb="68" eb="71">
      <t>ケイネンカ</t>
    </rPh>
    <rPh sb="71" eb="72">
      <t>リツ</t>
    </rPh>
    <rPh sb="77" eb="79">
      <t>ロウキュウ</t>
    </rPh>
    <rPh sb="79" eb="80">
      <t>カン</t>
    </rPh>
    <rPh sb="80" eb="82">
      <t>コウシン</t>
    </rPh>
    <rPh sb="83" eb="85">
      <t>ケイゾク</t>
    </rPh>
    <rPh sb="87" eb="88">
      <t>オコナ</t>
    </rPh>
    <rPh sb="90" eb="93">
      <t>ゼンネンド</t>
    </rPh>
    <rPh sb="94" eb="95">
      <t>クラ</t>
    </rPh>
    <rPh sb="96" eb="98">
      <t>トウガイ</t>
    </rPh>
    <rPh sb="98" eb="100">
      <t>シヒョウ</t>
    </rPh>
    <rPh sb="101" eb="103">
      <t>カイゼン</t>
    </rPh>
    <rPh sb="107" eb="109">
      <t>ヘイキン</t>
    </rPh>
    <rPh sb="109" eb="110">
      <t>チ</t>
    </rPh>
    <rPh sb="120" eb="122">
      <t>ジョウキョウ</t>
    </rPh>
    <rPh sb="138" eb="141">
      <t>ゼンネンド</t>
    </rPh>
    <rPh sb="142" eb="143">
      <t>クラ</t>
    </rPh>
    <rPh sb="146" eb="148">
      <t>コウシン</t>
    </rPh>
    <rPh sb="152" eb="153">
      <t>チイ</t>
    </rPh>
    <rPh sb="186" eb="188">
      <t>ホジョ</t>
    </rPh>
    <rPh sb="188" eb="190">
      <t>ジギョウ</t>
    </rPh>
    <rPh sb="191" eb="192">
      <t>クワ</t>
    </rPh>
    <rPh sb="195" eb="198">
      <t>ゲスイドウ</t>
    </rPh>
    <rPh sb="201" eb="202">
      <t>タ</t>
    </rPh>
    <rPh sb="202" eb="204">
      <t>ジギョウ</t>
    </rPh>
    <rPh sb="205" eb="206">
      <t>ア</t>
    </rPh>
    <rPh sb="221" eb="222">
      <t>ツト</t>
    </rPh>
    <phoneticPr fontId="20"/>
  </si>
  <si>
    <r>
      <rPr>
        <b/>
        <sz val="10"/>
        <rFont val="ＭＳ ゴシック"/>
        <family val="3"/>
        <charset val="128"/>
      </rPr>
      <t>①経常収支比率（%）</t>
    </r>
    <r>
      <rPr>
        <sz val="10"/>
        <rFont val="ＭＳ ゴシック"/>
        <family val="3"/>
        <charset val="128"/>
      </rPr>
      <t xml:space="preserve">
　</t>
    </r>
    <r>
      <rPr>
        <sz val="10"/>
        <color rgb="FF0000CC"/>
        <rFont val="ＭＳ ゴシック"/>
        <family val="3"/>
        <charset val="128"/>
      </rPr>
      <t>受託工事収益は増となったものの、給水収益や他会計補助金などの減少により数値は悪化し、非常に厳しい経営状況となっている。</t>
    </r>
    <r>
      <rPr>
        <sz val="10"/>
        <color rgb="FFFF0000"/>
        <rFont val="ＭＳ ゴシック"/>
        <family val="3"/>
        <charset val="128"/>
      </rPr>
      <t xml:space="preserve">
</t>
    </r>
    <r>
      <rPr>
        <b/>
        <sz val="10"/>
        <rFont val="ＭＳ ゴシック"/>
        <family val="3"/>
        <charset val="128"/>
      </rPr>
      <t>②累積欠損金比率（%）</t>
    </r>
    <r>
      <rPr>
        <sz val="10"/>
        <rFont val="ＭＳ ゴシック"/>
        <family val="3"/>
        <charset val="128"/>
      </rPr>
      <t xml:space="preserve">
　</t>
    </r>
    <r>
      <rPr>
        <sz val="10"/>
        <color rgb="FF0000CC"/>
        <rFont val="ＭＳ ゴシック"/>
        <family val="3"/>
        <charset val="128"/>
      </rPr>
      <t>累積欠損金は発生していない。</t>
    </r>
    <r>
      <rPr>
        <sz val="10"/>
        <color rgb="FFFF0000"/>
        <rFont val="ＭＳ ゴシック"/>
        <family val="3"/>
        <charset val="128"/>
      </rPr>
      <t xml:space="preserve">
</t>
    </r>
    <r>
      <rPr>
        <b/>
        <sz val="10"/>
        <rFont val="ＭＳ ゴシック"/>
        <family val="3"/>
        <charset val="128"/>
      </rPr>
      <t>③流動比率（%）</t>
    </r>
    <r>
      <rPr>
        <sz val="10"/>
        <rFont val="ＭＳ ゴシック"/>
        <family val="3"/>
        <charset val="128"/>
      </rPr>
      <t xml:space="preserve">
　</t>
    </r>
    <r>
      <rPr>
        <sz val="10"/>
        <color rgb="FF0000CC"/>
        <rFont val="ＭＳ ゴシック"/>
        <family val="3"/>
        <charset val="128"/>
      </rPr>
      <t>類似団体平均を下回る状況が続いており、平成29年度の簡易水道統合以降数値が悪化している。企業債元利償還金が多い時期となり、引き続き、厳しい資金繰りが見込まれる。</t>
    </r>
    <r>
      <rPr>
        <sz val="10"/>
        <color rgb="FFFF0000"/>
        <rFont val="ＭＳ ゴシック"/>
        <family val="3"/>
        <charset val="128"/>
      </rPr>
      <t xml:space="preserve">
</t>
    </r>
    <r>
      <rPr>
        <b/>
        <sz val="10"/>
        <rFont val="ＭＳ ゴシック"/>
        <family val="3"/>
        <charset val="128"/>
      </rPr>
      <t>④企業債残高対給水収益比率（%）</t>
    </r>
    <r>
      <rPr>
        <sz val="10"/>
        <rFont val="ＭＳ ゴシック"/>
        <family val="3"/>
        <charset val="128"/>
      </rPr>
      <t xml:space="preserve">
　</t>
    </r>
    <r>
      <rPr>
        <sz val="10"/>
        <color rgb="FF0000CC"/>
        <rFont val="ＭＳ ゴシック"/>
        <family val="3"/>
        <charset val="128"/>
      </rPr>
      <t>過去の建設投資時における多額の企業債発行の影響で、類似団体と比べ高い数値となっているが、企業債元金の償還が進んでおり、数値は徐々に改善している。</t>
    </r>
    <r>
      <rPr>
        <sz val="10"/>
        <color rgb="FFFF0000"/>
        <rFont val="ＭＳ ゴシック"/>
        <family val="3"/>
        <charset val="128"/>
      </rPr>
      <t xml:space="preserve">
</t>
    </r>
    <r>
      <rPr>
        <b/>
        <sz val="10"/>
        <rFont val="ＭＳ ゴシック"/>
        <family val="3"/>
        <charset val="128"/>
      </rPr>
      <t>⑤料金回収率（%）</t>
    </r>
    <r>
      <rPr>
        <sz val="10"/>
        <rFont val="ＭＳ ゴシック"/>
        <family val="3"/>
        <charset val="128"/>
      </rPr>
      <t xml:space="preserve">
　</t>
    </r>
    <r>
      <rPr>
        <sz val="10"/>
        <color rgb="FF0000CC"/>
        <rFont val="ＭＳ ゴシック"/>
        <family val="3"/>
        <charset val="128"/>
      </rPr>
      <t>給水原価が供給単価を上回る状況が続いており、さらなる経営改善が必要な状況である。令和2年度は、資産減耗費の減少などにより給水原価が下がり、数値は改善した。</t>
    </r>
    <r>
      <rPr>
        <sz val="10"/>
        <color rgb="FFFF0000"/>
        <rFont val="ＭＳ ゴシック"/>
        <family val="3"/>
        <charset val="128"/>
      </rPr>
      <t xml:space="preserve">
</t>
    </r>
    <r>
      <rPr>
        <b/>
        <sz val="10"/>
        <rFont val="ＭＳ ゴシック"/>
        <family val="3"/>
        <charset val="128"/>
      </rPr>
      <t>⑥給水原価（円）</t>
    </r>
    <r>
      <rPr>
        <sz val="10"/>
        <rFont val="ＭＳ ゴシック"/>
        <family val="3"/>
        <charset val="128"/>
      </rPr>
      <t xml:space="preserve">
　</t>
    </r>
    <r>
      <rPr>
        <sz val="10"/>
        <color rgb="FF0000CC"/>
        <rFont val="ＭＳ ゴシック"/>
        <family val="3"/>
        <charset val="128"/>
      </rPr>
      <t>経費の削減を継続して行い、前年度に比べ改善はしているものの、減価償却費や資産減耗費などの影響により、平均値と比較すると依然として高い数値となっている。</t>
    </r>
    <r>
      <rPr>
        <sz val="10"/>
        <color rgb="FFFF0000"/>
        <rFont val="ＭＳ ゴシック"/>
        <family val="3"/>
        <charset val="128"/>
      </rPr>
      <t xml:space="preserve">
</t>
    </r>
    <r>
      <rPr>
        <b/>
        <sz val="10"/>
        <rFont val="ＭＳ ゴシック"/>
        <family val="3"/>
        <charset val="128"/>
      </rPr>
      <t>⑦施設利用率（%）</t>
    </r>
    <r>
      <rPr>
        <sz val="10"/>
        <rFont val="ＭＳ ゴシック"/>
        <family val="3"/>
        <charset val="128"/>
      </rPr>
      <t xml:space="preserve">
　</t>
    </r>
    <r>
      <rPr>
        <sz val="10"/>
        <color rgb="FF0000CC"/>
        <rFont val="ＭＳ ゴシック"/>
        <family val="3"/>
        <charset val="128"/>
      </rPr>
      <t>平均値を下回っており、配水量に対して施設規模が大きい傾向にある。</t>
    </r>
    <r>
      <rPr>
        <sz val="10"/>
        <color rgb="FFFF0000"/>
        <rFont val="ＭＳ ゴシック"/>
        <family val="3"/>
        <charset val="128"/>
      </rPr>
      <t xml:space="preserve">
</t>
    </r>
    <r>
      <rPr>
        <b/>
        <sz val="10"/>
        <rFont val="ＭＳ ゴシック"/>
        <family val="3"/>
        <charset val="128"/>
      </rPr>
      <t>⑧有収率（%）</t>
    </r>
    <r>
      <rPr>
        <sz val="10"/>
        <rFont val="ＭＳ ゴシック"/>
        <family val="3"/>
        <charset val="128"/>
      </rPr>
      <t xml:space="preserve">
　</t>
    </r>
    <r>
      <rPr>
        <sz val="10"/>
        <color rgb="FF0000CC"/>
        <rFont val="ＭＳ ゴシック"/>
        <family val="3"/>
        <charset val="128"/>
      </rPr>
      <t>下水道更新に伴う管路の更新や漏水調査の積極的な実施によって、前年度に比べて数値はかなり改善した。</t>
    </r>
    <rPh sb="12" eb="14">
      <t>ジュタク</t>
    </rPh>
    <rPh sb="14" eb="16">
      <t>コウジ</t>
    </rPh>
    <rPh sb="16" eb="18">
      <t>シュウエキ</t>
    </rPh>
    <rPh sb="19" eb="20">
      <t>ゾウ</t>
    </rPh>
    <rPh sb="28" eb="30">
      <t>キュウスイ</t>
    </rPh>
    <rPh sb="30" eb="32">
      <t>シュウエキ</t>
    </rPh>
    <rPh sb="33" eb="34">
      <t>タ</t>
    </rPh>
    <rPh sb="34" eb="36">
      <t>カイケイ</t>
    </rPh>
    <rPh sb="36" eb="39">
      <t>ホジョキン</t>
    </rPh>
    <rPh sb="42" eb="44">
      <t>ゲンショウ</t>
    </rPh>
    <rPh sb="50" eb="52">
      <t>アッカ</t>
    </rPh>
    <rPh sb="54" eb="56">
      <t>ヒジョウ</t>
    </rPh>
    <rPh sb="57" eb="58">
      <t>キビ</t>
    </rPh>
    <rPh sb="60" eb="62">
      <t>ケイエイ</t>
    </rPh>
    <rPh sb="62" eb="64">
      <t>ジョウキョウ</t>
    </rPh>
    <rPh sb="73" eb="75">
      <t>ルイセキ</t>
    </rPh>
    <rPh sb="75" eb="78">
      <t>ケッソンキン</t>
    </rPh>
    <rPh sb="85" eb="87">
      <t>ルイセキ</t>
    </rPh>
    <rPh sb="87" eb="90">
      <t>ケッソンキン</t>
    </rPh>
    <rPh sb="91" eb="93">
      <t>ハッセイ</t>
    </rPh>
    <rPh sb="110" eb="112">
      <t>ルイジ</t>
    </rPh>
    <rPh sb="112" eb="114">
      <t>ダンタイ</t>
    </rPh>
    <rPh sb="114" eb="116">
      <t>ヘイキン</t>
    </rPh>
    <rPh sb="117" eb="119">
      <t>シタマワ</t>
    </rPh>
    <rPh sb="120" eb="122">
      <t>ジョウキョウ</t>
    </rPh>
    <rPh sb="123" eb="124">
      <t>ツヅ</t>
    </rPh>
    <rPh sb="129" eb="131">
      <t>ヘイセイ</t>
    </rPh>
    <rPh sb="133" eb="135">
      <t>ネンド</t>
    </rPh>
    <rPh sb="136" eb="138">
      <t>カンイ</t>
    </rPh>
    <rPh sb="138" eb="140">
      <t>スイドウ</t>
    </rPh>
    <rPh sb="140" eb="142">
      <t>トウゴウ</t>
    </rPh>
    <rPh sb="142" eb="144">
      <t>イコウ</t>
    </rPh>
    <rPh sb="144" eb="146">
      <t>スウチ</t>
    </rPh>
    <rPh sb="147" eb="149">
      <t>アッカ</t>
    </rPh>
    <rPh sb="154" eb="156">
      <t>キギョウ</t>
    </rPh>
    <rPh sb="156" eb="157">
      <t>サイ</t>
    </rPh>
    <rPh sb="157" eb="159">
      <t>ガンリ</t>
    </rPh>
    <rPh sb="159" eb="162">
      <t>ショウカンキン</t>
    </rPh>
    <rPh sb="163" eb="164">
      <t>オオ</t>
    </rPh>
    <rPh sb="165" eb="167">
      <t>ジキ</t>
    </rPh>
    <rPh sb="176" eb="177">
      <t>キビ</t>
    </rPh>
    <rPh sb="179" eb="181">
      <t>シキン</t>
    </rPh>
    <rPh sb="181" eb="182">
      <t>グ</t>
    </rPh>
    <rPh sb="184" eb="186">
      <t>ミコ</t>
    </rPh>
    <rPh sb="212" eb="214">
      <t>ケンセツ</t>
    </rPh>
    <rPh sb="216" eb="217">
      <t>ジ</t>
    </rPh>
    <rPh sb="221" eb="223">
      <t>タガク</t>
    </rPh>
    <rPh sb="224" eb="226">
      <t>キギョウ</t>
    </rPh>
    <rPh sb="226" eb="227">
      <t>サイ</t>
    </rPh>
    <rPh sb="227" eb="229">
      <t>ハッコウ</t>
    </rPh>
    <rPh sb="234" eb="236">
      <t>ルイジ</t>
    </rPh>
    <rPh sb="236" eb="238">
      <t>ダンタイ</t>
    </rPh>
    <rPh sb="239" eb="240">
      <t>クラ</t>
    </rPh>
    <rPh sb="241" eb="242">
      <t>タカ</t>
    </rPh>
    <rPh sb="243" eb="245">
      <t>スウチ</t>
    </rPh>
    <rPh sb="253" eb="255">
      <t>キギョウ</t>
    </rPh>
    <rPh sb="255" eb="256">
      <t>サイ</t>
    </rPh>
    <rPh sb="256" eb="258">
      <t>ガンキン</t>
    </rPh>
    <rPh sb="259" eb="261">
      <t>ショウカン</t>
    </rPh>
    <rPh sb="262" eb="263">
      <t>スス</t>
    </rPh>
    <rPh sb="268" eb="270">
      <t>スウチ</t>
    </rPh>
    <rPh sb="271" eb="273">
      <t>ジョジョ</t>
    </rPh>
    <rPh sb="274" eb="276">
      <t>カイゼン</t>
    </rPh>
    <rPh sb="319" eb="321">
      <t>ケイエイ</t>
    </rPh>
    <rPh sb="321" eb="323">
      <t>カイゼン</t>
    </rPh>
    <rPh sb="324" eb="326">
      <t>ヒツヨウ</t>
    </rPh>
    <rPh sb="327" eb="329">
      <t>ジョウキョウ</t>
    </rPh>
    <rPh sb="333" eb="335">
      <t>レイワ</t>
    </rPh>
    <rPh sb="337" eb="338">
      <t>ド</t>
    </rPh>
    <rPh sb="340" eb="342">
      <t>シサン</t>
    </rPh>
    <rPh sb="342" eb="344">
      <t>ゲンモウ</t>
    </rPh>
    <rPh sb="344" eb="345">
      <t>ヒ</t>
    </rPh>
    <rPh sb="346" eb="348">
      <t>ゲンショウ</t>
    </rPh>
    <rPh sb="353" eb="355">
      <t>キュウスイ</t>
    </rPh>
    <rPh sb="355" eb="357">
      <t>ゲンカ</t>
    </rPh>
    <rPh sb="358" eb="359">
      <t>サ</t>
    </rPh>
    <rPh sb="362" eb="364">
      <t>スウチ</t>
    </rPh>
    <rPh sb="365" eb="367">
      <t>カイゼン</t>
    </rPh>
    <rPh sb="381" eb="383">
      <t>ケイヒ</t>
    </rPh>
    <rPh sb="384" eb="386">
      <t>サクゲン</t>
    </rPh>
    <rPh sb="387" eb="389">
      <t>ケイゾク</t>
    </rPh>
    <rPh sb="391" eb="392">
      <t>オコナ</t>
    </rPh>
    <rPh sb="394" eb="397">
      <t>ゼンネンド</t>
    </rPh>
    <rPh sb="398" eb="399">
      <t>クラ</t>
    </rPh>
    <rPh sb="400" eb="402">
      <t>カイゼン</t>
    </rPh>
    <rPh sb="411" eb="413">
      <t>ゲンカ</t>
    </rPh>
    <rPh sb="413" eb="415">
      <t>ショウキャク</t>
    </rPh>
    <rPh sb="415" eb="416">
      <t>ヒ</t>
    </rPh>
    <rPh sb="417" eb="419">
      <t>シサン</t>
    </rPh>
    <rPh sb="419" eb="421">
      <t>ゲンモウ</t>
    </rPh>
    <rPh sb="421" eb="422">
      <t>ヒ</t>
    </rPh>
    <rPh sb="425" eb="427">
      <t>エイキョウ</t>
    </rPh>
    <rPh sb="440" eb="442">
      <t>イゼン</t>
    </rPh>
    <rPh sb="447" eb="448">
      <t>スウ</t>
    </rPh>
    <rPh sb="518" eb="520">
      <t>カンロ</t>
    </rPh>
    <rPh sb="521" eb="523">
      <t>コウシン</t>
    </rPh>
    <rPh sb="524" eb="526">
      <t>ロウスイ</t>
    </rPh>
    <rPh sb="526" eb="528">
      <t>チョウサ</t>
    </rPh>
    <rPh sb="529" eb="532">
      <t>セッキョクテキ</t>
    </rPh>
    <rPh sb="533" eb="535">
      <t>ジッシ</t>
    </rPh>
    <rPh sb="540" eb="543">
      <t>ゼンネンド</t>
    </rPh>
    <rPh sb="544" eb="545">
      <t>クラ</t>
    </rPh>
    <rPh sb="547" eb="549">
      <t>スウチ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</si>
</sst>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10"/>
      <color rgb="FF0000CC"/>
      <name val="ＭＳ ゴシック"/>
      <family val="3"/>
      <charset val="128"/>
    </font>
    <font>
      <sz val="10"/>
      <color rgb="FFFF0000"/>
      <name val="ＭＳ ゴシック"/>
      <family val="3"/>
      <charset val="128"/>
    </font>
    <font>
      <b/>
      <sz val="13"/>
      <color theme="3"/>
      <name val="游ゴシック"/>
      <family val="2"/>
      <charset val="128"/>
      <scheme val="minor"/>
    </font>
    <font>
      <sz val="10"/>
      <color theme="1"/>
      <name val="ＭＳ ゴシック"/>
      <family val="3"/>
      <charset val="128"/>
    </font>
    <font>
      <sz val="10.5"/>
      <color rgb="FFFF0000"/>
      <name val="ＭＳ ゴシック"/>
      <family val="3"/>
      <charset val="128"/>
    </font>
    <font>
      <b/>
      <sz val="10.5"/>
      <name val="ＭＳ ゴシック"/>
      <family val="3"/>
      <charset val="128"/>
    </font>
    <font>
      <sz val="10.5"/>
      <name val="ＭＳ ゴシック"/>
      <family val="3"/>
      <charset val="128"/>
    </font>
    <font>
      <sz val="10.5"/>
      <color rgb="FF0000CC"/>
      <name val="ＭＳ ゴシック"/>
      <family val="3"/>
      <charset val="128"/>
    </font>
    <font>
      <sz val="11"/>
      <color rgb="FFFF0000"/>
      <name val="ＭＳ ゴシック"/>
      <family val="3"/>
      <charset val="128"/>
    </font>
    <font>
      <sz val="11"/>
      <color rgb="FF0000CC"/>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6F39B19A-1472-47F6-944E-35BE6EC8CCE7}"/>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1.08</c:v>
                </c:pt>
                <c:pt idx="2">
                  <c:v>1.26</c:v>
                </c:pt>
                <c:pt idx="3">
                  <c:v>1.46</c:v>
                </c:pt>
                <c:pt idx="4">
                  <c:v>0.93</c:v>
                </c:pt>
              </c:numCache>
            </c:numRef>
          </c:val>
          <c:extLst>
            <c:ext xmlns:c16="http://schemas.microsoft.com/office/drawing/2014/chart" uri="{C3380CC4-5D6E-409C-BE32-E72D297353CC}">
              <c16:uniqueId val="{00000000-CD54-4775-9E6D-4D4C28FA8D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D54-4775-9E6D-4D4C28FA8D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48.97</c:v>
                </c:pt>
                <c:pt idx="1">
                  <c:v>51.97</c:v>
                </c:pt>
                <c:pt idx="2">
                  <c:v>51.52</c:v>
                </c:pt>
                <c:pt idx="3">
                  <c:v>51.03</c:v>
                </c:pt>
                <c:pt idx="4">
                  <c:v>48.02</c:v>
                </c:pt>
              </c:numCache>
            </c:numRef>
          </c:val>
          <c:extLst>
            <c:ext xmlns:c16="http://schemas.microsoft.com/office/drawing/2014/chart" uri="{C3380CC4-5D6E-409C-BE32-E72D297353CC}">
              <c16:uniqueId val="{00000000-66BA-4B86-8735-AC6C43EC82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66BA-4B86-8735-AC6C43EC82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83.67</c:v>
                </c:pt>
                <c:pt idx="1">
                  <c:v>80.47</c:v>
                </c:pt>
                <c:pt idx="2">
                  <c:v>80.08</c:v>
                </c:pt>
                <c:pt idx="3">
                  <c:v>80.290000000000006</c:v>
                </c:pt>
                <c:pt idx="4">
                  <c:v>84.02</c:v>
                </c:pt>
              </c:numCache>
            </c:numRef>
          </c:val>
          <c:extLst>
            <c:ext xmlns:c16="http://schemas.microsoft.com/office/drawing/2014/chart" uri="{C3380CC4-5D6E-409C-BE32-E72D297353CC}">
              <c16:uniqueId val="{00000000-6506-4A6A-B323-567E8C1356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6506-4A6A-B323-567E8C1356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108.91</c:v>
                </c:pt>
                <c:pt idx="1">
                  <c:v>104.68</c:v>
                </c:pt>
                <c:pt idx="2">
                  <c:v>101.82</c:v>
                </c:pt>
                <c:pt idx="3">
                  <c:v>102.88</c:v>
                </c:pt>
                <c:pt idx="4">
                  <c:v>99.58</c:v>
                </c:pt>
              </c:numCache>
            </c:numRef>
          </c:val>
          <c:extLst>
            <c:ext xmlns:c16="http://schemas.microsoft.com/office/drawing/2014/chart" uri="{C3380CC4-5D6E-409C-BE32-E72D297353CC}">
              <c16:uniqueId val="{00000000-BB84-4EB7-9FEC-B55D3125CE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BB84-4EB7-9FEC-B55D3125CE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46.87</c:v>
                </c:pt>
                <c:pt idx="1">
                  <c:v>43.61</c:v>
                </c:pt>
                <c:pt idx="2">
                  <c:v>45.29</c:v>
                </c:pt>
                <c:pt idx="3">
                  <c:v>46.27</c:v>
                </c:pt>
                <c:pt idx="4">
                  <c:v>47.34</c:v>
                </c:pt>
              </c:numCache>
            </c:numRef>
          </c:val>
          <c:extLst>
            <c:ext xmlns:c16="http://schemas.microsoft.com/office/drawing/2014/chart" uri="{C3380CC4-5D6E-409C-BE32-E72D297353CC}">
              <c16:uniqueId val="{00000000-27EE-4548-9CD1-EBD1495221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27EE-4548-9CD1-EBD1495221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21.74</c:v>
                </c:pt>
                <c:pt idx="1">
                  <c:v>19.059999999999999</c:v>
                </c:pt>
                <c:pt idx="2">
                  <c:v>17.8</c:v>
                </c:pt>
                <c:pt idx="3">
                  <c:v>24.01</c:v>
                </c:pt>
                <c:pt idx="4">
                  <c:v>20.64</c:v>
                </c:pt>
              </c:numCache>
            </c:numRef>
          </c:val>
          <c:extLst>
            <c:ext xmlns:c16="http://schemas.microsoft.com/office/drawing/2014/chart" uri="{C3380CC4-5D6E-409C-BE32-E72D297353CC}">
              <c16:uniqueId val="{00000000-905E-4036-8886-996C8CB493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905E-4036-8886-996C8CB493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B8-4AE7-9C41-2AC5EF25A0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A7B8-4AE7-9C41-2AC5EF25A0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124.11</c:v>
                </c:pt>
                <c:pt idx="1">
                  <c:v>121.81</c:v>
                </c:pt>
                <c:pt idx="2">
                  <c:v>114.27</c:v>
                </c:pt>
                <c:pt idx="3">
                  <c:v>109.98</c:v>
                </c:pt>
                <c:pt idx="4">
                  <c:v>106.27</c:v>
                </c:pt>
              </c:numCache>
            </c:numRef>
          </c:val>
          <c:extLst>
            <c:ext xmlns:c16="http://schemas.microsoft.com/office/drawing/2014/chart" uri="{C3380CC4-5D6E-409C-BE32-E72D297353CC}">
              <c16:uniqueId val="{00000000-FFCD-43D0-BC53-69F5CF16E0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FFCD-43D0-BC53-69F5CF16E0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800.15</c:v>
                </c:pt>
                <c:pt idx="1">
                  <c:v>811.9</c:v>
                </c:pt>
                <c:pt idx="2">
                  <c:v>787.1</c:v>
                </c:pt>
                <c:pt idx="3">
                  <c:v>751.7</c:v>
                </c:pt>
                <c:pt idx="4">
                  <c:v>713.98</c:v>
                </c:pt>
              </c:numCache>
            </c:numRef>
          </c:val>
          <c:extLst>
            <c:ext xmlns:c16="http://schemas.microsoft.com/office/drawing/2014/chart" uri="{C3380CC4-5D6E-409C-BE32-E72D297353CC}">
              <c16:uniqueId val="{00000000-B0F0-493D-8DE6-CE66871545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B0F0-493D-8DE6-CE66871545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82.29</c:v>
                </c:pt>
                <c:pt idx="1">
                  <c:v>84.79</c:v>
                </c:pt>
                <c:pt idx="2">
                  <c:v>84.99</c:v>
                </c:pt>
                <c:pt idx="3">
                  <c:v>82.5</c:v>
                </c:pt>
                <c:pt idx="4">
                  <c:v>83.98</c:v>
                </c:pt>
              </c:numCache>
            </c:numRef>
          </c:val>
          <c:extLst>
            <c:ext xmlns:c16="http://schemas.microsoft.com/office/drawing/2014/chart" uri="{C3380CC4-5D6E-409C-BE32-E72D297353CC}">
              <c16:uniqueId val="{00000000-E58F-413D-9591-6F398E29CB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E58F-413D-9591-6F398E29CB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307.64999999999998</c:v>
                </c:pt>
                <c:pt idx="1">
                  <c:v>299.77999999999997</c:v>
                </c:pt>
                <c:pt idx="2">
                  <c:v>299.92</c:v>
                </c:pt>
                <c:pt idx="3">
                  <c:v>309.44</c:v>
                </c:pt>
                <c:pt idx="4">
                  <c:v>303.20999999999998</c:v>
                </c:pt>
              </c:numCache>
            </c:numRef>
          </c:val>
          <c:extLst>
            <c:ext xmlns:c16="http://schemas.microsoft.com/office/drawing/2014/chart" uri="{C3380CC4-5D6E-409C-BE32-E72D297353CC}">
              <c16:uniqueId val="{00000000-7E87-4F67-816F-1C2478B7AA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7E87-4F67-816F-1C2478B7AA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3" t="str">
        <f>データ!H6</f>
        <v>島根県　大田市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4"/>
      <c r="AE6" s="94"/>
      <c r="AF6" s="94"/>
      <c r="AG6" s="94"/>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5"/>
      <c r="D7" s="85"/>
      <c r="E7" s="85"/>
      <c r="F7" s="85"/>
      <c r="G7" s="85"/>
      <c r="H7" s="85"/>
      <c r="I7" s="84" t="s">
        <v>2</v>
      </c>
      <c r="J7" s="85"/>
      <c r="K7" s="85"/>
      <c r="L7" s="85"/>
      <c r="M7" s="85"/>
      <c r="N7" s="85"/>
      <c r="O7" s="86"/>
      <c r="P7" s="87" t="s">
        <v>3</v>
      </c>
      <c r="Q7" s="87"/>
      <c r="R7" s="87"/>
      <c r="S7" s="87"/>
      <c r="T7" s="87"/>
      <c r="U7" s="87"/>
      <c r="V7" s="87"/>
      <c r="W7" s="87" t="s">
        <v>4</v>
      </c>
      <c r="X7" s="87"/>
      <c r="Y7" s="87"/>
      <c r="Z7" s="87"/>
      <c r="AA7" s="87"/>
      <c r="AB7" s="87"/>
      <c r="AC7" s="87"/>
      <c r="AD7" s="87" t="s">
        <v>5</v>
      </c>
      <c r="AE7" s="87"/>
      <c r="AF7" s="87"/>
      <c r="AG7" s="87"/>
      <c r="AH7" s="87"/>
      <c r="AI7" s="87"/>
      <c r="AJ7" s="87"/>
      <c r="AK7" s="4"/>
      <c r="AL7" s="87" t="s">
        <v>6</v>
      </c>
      <c r="AM7" s="87"/>
      <c r="AN7" s="87"/>
      <c r="AO7" s="87"/>
      <c r="AP7" s="87"/>
      <c r="AQ7" s="87"/>
      <c r="AR7" s="87"/>
      <c r="AS7" s="87"/>
      <c r="AT7" s="84" t="s">
        <v>7</v>
      </c>
      <c r="AU7" s="85"/>
      <c r="AV7" s="85"/>
      <c r="AW7" s="85"/>
      <c r="AX7" s="85"/>
      <c r="AY7" s="85"/>
      <c r="AZ7" s="85"/>
      <c r="BA7" s="85"/>
      <c r="BB7" s="87" t="s">
        <v>8</v>
      </c>
      <c r="BC7" s="87"/>
      <c r="BD7" s="87"/>
      <c r="BE7" s="87"/>
      <c r="BF7" s="87"/>
      <c r="BG7" s="87"/>
      <c r="BH7" s="87"/>
      <c r="BI7" s="87"/>
      <c r="BJ7" s="3"/>
      <c r="BK7" s="3"/>
      <c r="BL7" s="5" t="s">
        <v>9</v>
      </c>
      <c r="BM7" s="6"/>
      <c r="BN7" s="6"/>
      <c r="BO7" s="6"/>
      <c r="BP7" s="6"/>
      <c r="BQ7" s="6"/>
      <c r="BR7" s="6"/>
      <c r="BS7" s="6"/>
      <c r="BT7" s="6"/>
      <c r="BU7" s="6"/>
      <c r="BV7" s="6"/>
      <c r="BW7" s="6"/>
      <c r="BX7" s="6"/>
      <c r="BY7" s="7"/>
    </row>
    <row r="8" spans="1:78" ht="18.75" customHeight="1" x14ac:dyDescent="0.15">
      <c r="A8" s="2"/>
      <c r="B8" s="88" t="str">
        <f>データ!$I$6</f>
        <v>法適用</v>
      </c>
      <c r="C8" s="89"/>
      <c r="D8" s="89"/>
      <c r="E8" s="89"/>
      <c r="F8" s="89"/>
      <c r="G8" s="89"/>
      <c r="H8" s="89"/>
      <c r="I8" s="88" t="str">
        <f>データ!$J$6</f>
        <v>水道事業</v>
      </c>
      <c r="J8" s="89"/>
      <c r="K8" s="89"/>
      <c r="L8" s="89"/>
      <c r="M8" s="89"/>
      <c r="N8" s="89"/>
      <c r="O8" s="90"/>
      <c r="P8" s="91" t="str">
        <f>データ!$K$6</f>
        <v>末端給水事業</v>
      </c>
      <c r="Q8" s="91"/>
      <c r="R8" s="91"/>
      <c r="S8" s="91"/>
      <c r="T8" s="91"/>
      <c r="U8" s="91"/>
      <c r="V8" s="91"/>
      <c r="W8" s="91" t="str">
        <f>データ!$L$6</f>
        <v>A5</v>
      </c>
      <c r="X8" s="91"/>
      <c r="Y8" s="91"/>
      <c r="Z8" s="91"/>
      <c r="AA8" s="91"/>
      <c r="AB8" s="91"/>
      <c r="AC8" s="91"/>
      <c r="AD8" s="91" t="str">
        <f>データ!$M$6</f>
        <v>非設置</v>
      </c>
      <c r="AE8" s="91"/>
      <c r="AF8" s="91"/>
      <c r="AG8" s="91"/>
      <c r="AH8" s="91"/>
      <c r="AI8" s="91"/>
      <c r="AJ8" s="91"/>
      <c r="AK8" s="4"/>
      <c r="AL8" s="79">
        <f>データ!$R$6</f>
        <v>33800</v>
      </c>
      <c r="AM8" s="79"/>
      <c r="AN8" s="79"/>
      <c r="AO8" s="79"/>
      <c r="AP8" s="79"/>
      <c r="AQ8" s="79"/>
      <c r="AR8" s="79"/>
      <c r="AS8" s="79"/>
      <c r="AT8" s="75">
        <f>データ!$S$6</f>
        <v>435.34</v>
      </c>
      <c r="AU8" s="76"/>
      <c r="AV8" s="76"/>
      <c r="AW8" s="76"/>
      <c r="AX8" s="76"/>
      <c r="AY8" s="76"/>
      <c r="AZ8" s="76"/>
      <c r="BA8" s="76"/>
      <c r="BB8" s="78">
        <f>データ!$T$6</f>
        <v>77.64</v>
      </c>
      <c r="BC8" s="78"/>
      <c r="BD8" s="78"/>
      <c r="BE8" s="78"/>
      <c r="BF8" s="78"/>
      <c r="BG8" s="78"/>
      <c r="BH8" s="78"/>
      <c r="BI8" s="78"/>
      <c r="BJ8" s="3"/>
      <c r="BK8" s="3"/>
      <c r="BL8" s="82" t="s">
        <v>10</v>
      </c>
      <c r="BM8" s="83"/>
      <c r="BN8" s="8" t="s">
        <v>11</v>
      </c>
      <c r="BO8" s="9"/>
      <c r="BP8" s="9"/>
      <c r="BQ8" s="9"/>
      <c r="BR8" s="9"/>
      <c r="BS8" s="9"/>
      <c r="BT8" s="9"/>
      <c r="BU8" s="9"/>
      <c r="BV8" s="9"/>
      <c r="BW8" s="9"/>
      <c r="BX8" s="9"/>
      <c r="BY8" s="10"/>
    </row>
    <row r="9" spans="1:78" ht="18.75" customHeight="1" x14ac:dyDescent="0.15">
      <c r="A9" s="2"/>
      <c r="B9" s="84" t="s">
        <v>12</v>
      </c>
      <c r="C9" s="85"/>
      <c r="D9" s="85"/>
      <c r="E9" s="85"/>
      <c r="F9" s="85"/>
      <c r="G9" s="85"/>
      <c r="H9" s="85"/>
      <c r="I9" s="84" t="s">
        <v>13</v>
      </c>
      <c r="J9" s="85"/>
      <c r="K9" s="85"/>
      <c r="L9" s="85"/>
      <c r="M9" s="85"/>
      <c r="N9" s="85"/>
      <c r="O9" s="86"/>
      <c r="P9" s="87" t="s">
        <v>14</v>
      </c>
      <c r="Q9" s="87"/>
      <c r="R9" s="87"/>
      <c r="S9" s="87"/>
      <c r="T9" s="87"/>
      <c r="U9" s="87"/>
      <c r="V9" s="87"/>
      <c r="W9" s="87" t="s">
        <v>15</v>
      </c>
      <c r="X9" s="87"/>
      <c r="Y9" s="87"/>
      <c r="Z9" s="87"/>
      <c r="AA9" s="87"/>
      <c r="AB9" s="87"/>
      <c r="AC9" s="87"/>
      <c r="AD9" s="2"/>
      <c r="AE9" s="2"/>
      <c r="AF9" s="2"/>
      <c r="AG9" s="2"/>
      <c r="AH9" s="4"/>
      <c r="AI9" s="4"/>
      <c r="AJ9" s="4"/>
      <c r="AK9" s="4"/>
      <c r="AL9" s="87" t="s">
        <v>16</v>
      </c>
      <c r="AM9" s="87"/>
      <c r="AN9" s="87"/>
      <c r="AO9" s="87"/>
      <c r="AP9" s="87"/>
      <c r="AQ9" s="87"/>
      <c r="AR9" s="87"/>
      <c r="AS9" s="87"/>
      <c r="AT9" s="84" t="s">
        <v>17</v>
      </c>
      <c r="AU9" s="85"/>
      <c r="AV9" s="85"/>
      <c r="AW9" s="85"/>
      <c r="AX9" s="85"/>
      <c r="AY9" s="85"/>
      <c r="AZ9" s="85"/>
      <c r="BA9" s="85"/>
      <c r="BB9" s="87" t="s">
        <v>18</v>
      </c>
      <c r="BC9" s="87"/>
      <c r="BD9" s="87"/>
      <c r="BE9" s="87"/>
      <c r="BF9" s="87"/>
      <c r="BG9" s="87"/>
      <c r="BH9" s="87"/>
      <c r="BI9" s="87"/>
      <c r="BJ9" s="3"/>
      <c r="BK9" s="3"/>
      <c r="BL9" s="73" t="s">
        <v>19</v>
      </c>
      <c r="BM9" s="74"/>
      <c r="BN9" s="11" t="s">
        <v>20</v>
      </c>
      <c r="BO9" s="12"/>
      <c r="BP9" s="12"/>
      <c r="BQ9" s="12"/>
      <c r="BR9" s="12"/>
      <c r="BS9" s="12"/>
      <c r="BT9" s="12"/>
      <c r="BU9" s="12"/>
      <c r="BV9" s="12"/>
      <c r="BW9" s="12"/>
      <c r="BX9" s="12"/>
      <c r="BY9" s="13"/>
    </row>
    <row r="10" spans="1:78" ht="18.75" customHeight="1" x14ac:dyDescent="0.15">
      <c r="A10" s="2"/>
      <c r="B10" s="75" t="str">
        <f>データ!$N$6</f>
        <v>-</v>
      </c>
      <c r="C10" s="76"/>
      <c r="D10" s="76"/>
      <c r="E10" s="76"/>
      <c r="F10" s="76"/>
      <c r="G10" s="76"/>
      <c r="H10" s="76"/>
      <c r="I10" s="75">
        <f>データ!$O$6</f>
        <v>53.73</v>
      </c>
      <c r="J10" s="76"/>
      <c r="K10" s="76"/>
      <c r="L10" s="76"/>
      <c r="M10" s="76"/>
      <c r="N10" s="76"/>
      <c r="O10" s="77"/>
      <c r="P10" s="78">
        <f>データ!$P$6</f>
        <v>91.44</v>
      </c>
      <c r="Q10" s="78"/>
      <c r="R10" s="78"/>
      <c r="S10" s="78"/>
      <c r="T10" s="78"/>
      <c r="U10" s="78"/>
      <c r="V10" s="78"/>
      <c r="W10" s="79">
        <f>データ!$Q$6</f>
        <v>5005</v>
      </c>
      <c r="X10" s="79"/>
      <c r="Y10" s="79"/>
      <c r="Z10" s="79"/>
      <c r="AA10" s="79"/>
      <c r="AB10" s="79"/>
      <c r="AC10" s="79"/>
      <c r="AD10" s="2"/>
      <c r="AE10" s="2"/>
      <c r="AF10" s="2"/>
      <c r="AG10" s="2"/>
      <c r="AH10" s="4"/>
      <c r="AI10" s="4"/>
      <c r="AJ10" s="4"/>
      <c r="AK10" s="4"/>
      <c r="AL10" s="79">
        <f>データ!$U$6</f>
        <v>30746</v>
      </c>
      <c r="AM10" s="79"/>
      <c r="AN10" s="79"/>
      <c r="AO10" s="79"/>
      <c r="AP10" s="79"/>
      <c r="AQ10" s="79"/>
      <c r="AR10" s="79"/>
      <c r="AS10" s="79"/>
      <c r="AT10" s="75">
        <f>データ!$V$6</f>
        <v>85.94</v>
      </c>
      <c r="AU10" s="76"/>
      <c r="AV10" s="76"/>
      <c r="AW10" s="76"/>
      <c r="AX10" s="76"/>
      <c r="AY10" s="76"/>
      <c r="AZ10" s="76"/>
      <c r="BA10" s="76"/>
      <c r="BB10" s="78">
        <f>データ!$W$6</f>
        <v>357.76</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0"/>
      <c r="BN48" s="70"/>
      <c r="BO48" s="70"/>
      <c r="BP48" s="70"/>
      <c r="BQ48" s="70"/>
      <c r="BR48" s="70"/>
      <c r="BS48" s="70"/>
      <c r="BT48" s="70"/>
      <c r="BU48" s="70"/>
      <c r="BV48" s="70"/>
      <c r="BW48" s="70"/>
      <c r="BX48" s="70"/>
      <c r="BY48" s="70"/>
      <c r="BZ48" s="7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0"/>
      <c r="BN49" s="70"/>
      <c r="BO49" s="70"/>
      <c r="BP49" s="70"/>
      <c r="BQ49" s="70"/>
      <c r="BR49" s="70"/>
      <c r="BS49" s="70"/>
      <c r="BT49" s="70"/>
      <c r="BU49" s="70"/>
      <c r="BV49" s="70"/>
      <c r="BW49" s="70"/>
      <c r="BX49" s="70"/>
      <c r="BY49" s="70"/>
      <c r="BZ49" s="7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0"/>
      <c r="BN50" s="70"/>
      <c r="BO50" s="70"/>
      <c r="BP50" s="70"/>
      <c r="BQ50" s="70"/>
      <c r="BR50" s="70"/>
      <c r="BS50" s="70"/>
      <c r="BT50" s="70"/>
      <c r="BU50" s="70"/>
      <c r="BV50" s="70"/>
      <c r="BW50" s="70"/>
      <c r="BX50" s="70"/>
      <c r="BY50" s="70"/>
      <c r="BZ50" s="7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0"/>
      <c r="BN51" s="70"/>
      <c r="BO51" s="70"/>
      <c r="BP51" s="70"/>
      <c r="BQ51" s="70"/>
      <c r="BR51" s="70"/>
      <c r="BS51" s="70"/>
      <c r="BT51" s="70"/>
      <c r="BU51" s="70"/>
      <c r="BV51" s="70"/>
      <c r="BW51" s="70"/>
      <c r="BX51" s="70"/>
      <c r="BY51" s="70"/>
      <c r="BZ51" s="7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0"/>
      <c r="BN52" s="70"/>
      <c r="BO52" s="70"/>
      <c r="BP52" s="70"/>
      <c r="BQ52" s="70"/>
      <c r="BR52" s="70"/>
      <c r="BS52" s="70"/>
      <c r="BT52" s="70"/>
      <c r="BU52" s="70"/>
      <c r="BV52" s="70"/>
      <c r="BW52" s="70"/>
      <c r="BX52" s="70"/>
      <c r="BY52" s="70"/>
      <c r="BZ52" s="7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0"/>
      <c r="BN53" s="70"/>
      <c r="BO53" s="70"/>
      <c r="BP53" s="70"/>
      <c r="BQ53" s="70"/>
      <c r="BR53" s="70"/>
      <c r="BS53" s="70"/>
      <c r="BT53" s="70"/>
      <c r="BU53" s="70"/>
      <c r="BV53" s="70"/>
      <c r="BW53" s="70"/>
      <c r="BX53" s="70"/>
      <c r="BY53" s="70"/>
      <c r="BZ53" s="7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0"/>
      <c r="BN54" s="70"/>
      <c r="BO54" s="70"/>
      <c r="BP54" s="70"/>
      <c r="BQ54" s="70"/>
      <c r="BR54" s="70"/>
      <c r="BS54" s="70"/>
      <c r="BT54" s="70"/>
      <c r="BU54" s="70"/>
      <c r="BV54" s="70"/>
      <c r="BW54" s="70"/>
      <c r="BX54" s="70"/>
      <c r="BY54" s="70"/>
      <c r="BZ54" s="7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0"/>
      <c r="BN55" s="70"/>
      <c r="BO55" s="70"/>
      <c r="BP55" s="70"/>
      <c r="BQ55" s="70"/>
      <c r="BR55" s="70"/>
      <c r="BS55" s="70"/>
      <c r="BT55" s="70"/>
      <c r="BU55" s="70"/>
      <c r="BV55" s="70"/>
      <c r="BW55" s="70"/>
      <c r="BX55" s="70"/>
      <c r="BY55" s="70"/>
      <c r="BZ55" s="7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0"/>
      <c r="BN56" s="70"/>
      <c r="BO56" s="70"/>
      <c r="BP56" s="70"/>
      <c r="BQ56" s="70"/>
      <c r="BR56" s="70"/>
      <c r="BS56" s="70"/>
      <c r="BT56" s="70"/>
      <c r="BU56" s="70"/>
      <c r="BV56" s="70"/>
      <c r="BW56" s="70"/>
      <c r="BX56" s="70"/>
      <c r="BY56" s="70"/>
      <c r="BZ56" s="7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2"/>
      <c r="BM60" s="70"/>
      <c r="BN60" s="70"/>
      <c r="BO60" s="70"/>
      <c r="BP60" s="70"/>
      <c r="BQ60" s="70"/>
      <c r="BR60" s="70"/>
      <c r="BS60" s="70"/>
      <c r="BT60" s="70"/>
      <c r="BU60" s="70"/>
      <c r="BV60" s="70"/>
      <c r="BW60" s="70"/>
      <c r="BX60" s="70"/>
      <c r="BY60" s="70"/>
      <c r="BZ60" s="71"/>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2"/>
      <c r="BM61" s="70"/>
      <c r="BN61" s="70"/>
      <c r="BO61" s="70"/>
      <c r="BP61" s="70"/>
      <c r="BQ61" s="70"/>
      <c r="BR61" s="70"/>
      <c r="BS61" s="70"/>
      <c r="BT61" s="70"/>
      <c r="BU61" s="70"/>
      <c r="BV61" s="70"/>
      <c r="BW61" s="70"/>
      <c r="BX61" s="70"/>
      <c r="BY61" s="70"/>
      <c r="BZ61" s="7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0"/>
      <c r="BN62" s="70"/>
      <c r="BO62" s="70"/>
      <c r="BP62" s="70"/>
      <c r="BQ62" s="70"/>
      <c r="BR62" s="70"/>
      <c r="BS62" s="70"/>
      <c r="BT62" s="70"/>
      <c r="BU62" s="70"/>
      <c r="BV62" s="70"/>
      <c r="BW62" s="70"/>
      <c r="BX62" s="70"/>
      <c r="BY62" s="70"/>
      <c r="BZ62" s="7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0"/>
      <c r="BN63" s="70"/>
      <c r="BO63" s="70"/>
      <c r="BP63" s="70"/>
      <c r="BQ63" s="70"/>
      <c r="BR63" s="70"/>
      <c r="BS63" s="70"/>
      <c r="BT63" s="70"/>
      <c r="BU63" s="70"/>
      <c r="BV63" s="70"/>
      <c r="BW63" s="70"/>
      <c r="BX63" s="70"/>
      <c r="BY63" s="70"/>
      <c r="BZ63" s="7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IK5mw0MG0mOeRfdsPQhYeOwX7qWuhwv5rcgnrRcKIhP3JJaayEbEu4pfLPBmEAEe5yvoV1x2kyuv2m2PWv0A==" saltValue="hFub3V7/tgqDX1eM0Tu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6" t="s">
        <v>50</v>
      </c>
      <c r="I3" s="97"/>
      <c r="J3" s="97"/>
      <c r="K3" s="97"/>
      <c r="L3" s="97"/>
      <c r="M3" s="97"/>
      <c r="N3" s="97"/>
      <c r="O3" s="97"/>
      <c r="P3" s="97"/>
      <c r="Q3" s="97"/>
      <c r="R3" s="97"/>
      <c r="S3" s="97"/>
      <c r="T3" s="97"/>
      <c r="U3" s="97"/>
      <c r="V3" s="97"/>
      <c r="W3" s="98"/>
      <c r="X3" s="102" t="s">
        <v>51</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27</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9" t="s">
        <v>52</v>
      </c>
      <c r="B4" s="31"/>
      <c r="C4" s="31"/>
      <c r="D4" s="31"/>
      <c r="E4" s="31"/>
      <c r="F4" s="31"/>
      <c r="G4" s="31"/>
      <c r="H4" s="99"/>
      <c r="I4" s="100"/>
      <c r="J4" s="100"/>
      <c r="K4" s="100"/>
      <c r="L4" s="100"/>
      <c r="M4" s="100"/>
      <c r="N4" s="100"/>
      <c r="O4" s="100"/>
      <c r="P4" s="100"/>
      <c r="Q4" s="100"/>
      <c r="R4" s="100"/>
      <c r="S4" s="100"/>
      <c r="T4" s="100"/>
      <c r="U4" s="100"/>
      <c r="V4" s="100"/>
      <c r="W4" s="101"/>
      <c r="X4" s="95" t="s">
        <v>53</v>
      </c>
      <c r="Y4" s="95"/>
      <c r="Z4" s="95"/>
      <c r="AA4" s="95"/>
      <c r="AB4" s="95"/>
      <c r="AC4" s="95"/>
      <c r="AD4" s="95"/>
      <c r="AE4" s="95"/>
      <c r="AF4" s="95"/>
      <c r="AG4" s="95"/>
      <c r="AH4" s="95"/>
      <c r="AI4" s="95" t="s">
        <v>54</v>
      </c>
      <c r="AJ4" s="95"/>
      <c r="AK4" s="95"/>
      <c r="AL4" s="95"/>
      <c r="AM4" s="95"/>
      <c r="AN4" s="95"/>
      <c r="AO4" s="95"/>
      <c r="AP4" s="95"/>
      <c r="AQ4" s="95"/>
      <c r="AR4" s="95"/>
      <c r="AS4" s="95"/>
      <c r="AT4" s="95" t="s">
        <v>55</v>
      </c>
      <c r="AU4" s="95"/>
      <c r="AV4" s="95"/>
      <c r="AW4" s="95"/>
      <c r="AX4" s="95"/>
      <c r="AY4" s="95"/>
      <c r="AZ4" s="95"/>
      <c r="BA4" s="95"/>
      <c r="BB4" s="95"/>
      <c r="BC4" s="95"/>
      <c r="BD4" s="95"/>
      <c r="BE4" s="95" t="s">
        <v>56</v>
      </c>
      <c r="BF4" s="95"/>
      <c r="BG4" s="95"/>
      <c r="BH4" s="95"/>
      <c r="BI4" s="95"/>
      <c r="BJ4" s="95"/>
      <c r="BK4" s="95"/>
      <c r="BL4" s="95"/>
      <c r="BM4" s="95"/>
      <c r="BN4" s="95"/>
      <c r="BO4" s="95"/>
      <c r="BP4" s="95" t="s">
        <v>57</v>
      </c>
      <c r="BQ4" s="95"/>
      <c r="BR4" s="95"/>
      <c r="BS4" s="95"/>
      <c r="BT4" s="95"/>
      <c r="BU4" s="95"/>
      <c r="BV4" s="95"/>
      <c r="BW4" s="95"/>
      <c r="BX4" s="95"/>
      <c r="BY4" s="95"/>
      <c r="BZ4" s="95"/>
      <c r="CA4" s="95" t="s">
        <v>58</v>
      </c>
      <c r="CB4" s="95"/>
      <c r="CC4" s="95"/>
      <c r="CD4" s="95"/>
      <c r="CE4" s="95"/>
      <c r="CF4" s="95"/>
      <c r="CG4" s="95"/>
      <c r="CH4" s="95"/>
      <c r="CI4" s="95"/>
      <c r="CJ4" s="95"/>
      <c r="CK4" s="95"/>
      <c r="CL4" s="95" t="s">
        <v>59</v>
      </c>
      <c r="CM4" s="95"/>
      <c r="CN4" s="95"/>
      <c r="CO4" s="95"/>
      <c r="CP4" s="95"/>
      <c r="CQ4" s="95"/>
      <c r="CR4" s="95"/>
      <c r="CS4" s="95"/>
      <c r="CT4" s="95"/>
      <c r="CU4" s="95"/>
      <c r="CV4" s="95"/>
      <c r="CW4" s="95" t="s">
        <v>60</v>
      </c>
      <c r="CX4" s="95"/>
      <c r="CY4" s="95"/>
      <c r="CZ4" s="95"/>
      <c r="DA4" s="95"/>
      <c r="DB4" s="95"/>
      <c r="DC4" s="95"/>
      <c r="DD4" s="95"/>
      <c r="DE4" s="95"/>
      <c r="DF4" s="95"/>
      <c r="DG4" s="95"/>
      <c r="DH4" s="95" t="s">
        <v>61</v>
      </c>
      <c r="DI4" s="95"/>
      <c r="DJ4" s="95"/>
      <c r="DK4" s="95"/>
      <c r="DL4" s="95"/>
      <c r="DM4" s="95"/>
      <c r="DN4" s="95"/>
      <c r="DO4" s="95"/>
      <c r="DP4" s="95"/>
      <c r="DQ4" s="95"/>
      <c r="DR4" s="95"/>
      <c r="DS4" s="95" t="s">
        <v>62</v>
      </c>
      <c r="DT4" s="95"/>
      <c r="DU4" s="95"/>
      <c r="DV4" s="95"/>
      <c r="DW4" s="95"/>
      <c r="DX4" s="95"/>
      <c r="DY4" s="95"/>
      <c r="DZ4" s="95"/>
      <c r="EA4" s="95"/>
      <c r="EB4" s="95"/>
      <c r="EC4" s="95"/>
      <c r="ED4" s="95" t="s">
        <v>63</v>
      </c>
      <c r="EE4" s="95"/>
      <c r="EF4" s="95"/>
      <c r="EG4" s="95"/>
      <c r="EH4" s="95"/>
      <c r="EI4" s="95"/>
      <c r="EJ4" s="95"/>
      <c r="EK4" s="95"/>
      <c r="EL4" s="95"/>
      <c r="EM4" s="95"/>
      <c r="EN4" s="95"/>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322059</v>
      </c>
      <c r="D6" s="34">
        <f t="shared" si="3"/>
        <v>46</v>
      </c>
      <c r="E6" s="34">
        <f t="shared" si="3"/>
        <v>1</v>
      </c>
      <c r="F6" s="34">
        <f t="shared" si="3"/>
        <v>0</v>
      </c>
      <c r="G6" s="34">
        <f t="shared" si="3"/>
        <v>1</v>
      </c>
      <c r="H6" s="34" t="str">
        <f t="shared" si="3"/>
        <v>島根県　大田市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53.73</v>
      </c>
      <c r="P6" s="35">
        <f t="shared" si="3"/>
        <v>91.44</v>
      </c>
      <c r="Q6" s="35">
        <f t="shared" si="3"/>
        <v>5005</v>
      </c>
      <c r="R6" s="35">
        <f t="shared" si="3"/>
        <v>33800</v>
      </c>
      <c r="S6" s="35">
        <f t="shared" si="3"/>
        <v>435.34</v>
      </c>
      <c r="T6" s="35">
        <f t="shared" si="3"/>
        <v>77.64</v>
      </c>
      <c r="U6" s="35">
        <f t="shared" si="3"/>
        <v>30746</v>
      </c>
      <c r="V6" s="35">
        <f t="shared" si="3"/>
        <v>85.94</v>
      </c>
      <c r="W6" s="35">
        <f t="shared" si="3"/>
        <v>357.76</v>
      </c>
      <c r="X6" s="36">
        <f>IF(X7="",NA(),X7)</f>
        <v>108.91</v>
      </c>
      <c r="Y6" s="36">
        <f t="shared" ref="Y6:AG6" si="4">IF(Y7="",NA(),Y7)</f>
        <v>104.68</v>
      </c>
      <c r="Z6" s="36">
        <f t="shared" si="4"/>
        <v>101.82</v>
      </c>
      <c r="AA6" s="36">
        <f t="shared" si="4"/>
        <v>102.88</v>
      </c>
      <c r="AB6" s="36">
        <f t="shared" si="4"/>
        <v>99.58</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124.11</v>
      </c>
      <c r="AU6" s="36">
        <f t="shared" ref="AU6:BC6" si="6">IF(AU7="",NA(),AU7)</f>
        <v>121.81</v>
      </c>
      <c r="AV6" s="36">
        <f t="shared" si="6"/>
        <v>114.27</v>
      </c>
      <c r="AW6" s="36">
        <f t="shared" si="6"/>
        <v>109.98</v>
      </c>
      <c r="AX6" s="36">
        <f t="shared" si="6"/>
        <v>106.27</v>
      </c>
      <c r="AY6" s="36">
        <f t="shared" si="6"/>
        <v>384.34</v>
      </c>
      <c r="AZ6" s="36">
        <f t="shared" si="6"/>
        <v>357.34</v>
      </c>
      <c r="BA6" s="36">
        <f t="shared" si="6"/>
        <v>366.03</v>
      </c>
      <c r="BB6" s="36">
        <f t="shared" si="6"/>
        <v>365.18</v>
      </c>
      <c r="BC6" s="36">
        <f t="shared" si="6"/>
        <v>327.77</v>
      </c>
      <c r="BD6" s="35" t="str">
        <f>IF(BD7="","",IF(BD7="-","【-】","【"&amp;SUBSTITUTE(TEXT(BD7,"#,##0.00"),"-","△")&amp;"】"))</f>
        <v>【260.31】</v>
      </c>
      <c r="BE6" s="36">
        <f>IF(BE7="",NA(),BE7)</f>
        <v>800.15</v>
      </c>
      <c r="BF6" s="36">
        <f t="shared" ref="BF6:BN6" si="7">IF(BF7="",NA(),BF7)</f>
        <v>811.9</v>
      </c>
      <c r="BG6" s="36">
        <f t="shared" si="7"/>
        <v>787.1</v>
      </c>
      <c r="BH6" s="36">
        <f t="shared" si="7"/>
        <v>751.7</v>
      </c>
      <c r="BI6" s="36">
        <f t="shared" si="7"/>
        <v>713.98</v>
      </c>
      <c r="BJ6" s="36">
        <f t="shared" si="7"/>
        <v>380.58</v>
      </c>
      <c r="BK6" s="36">
        <f t="shared" si="7"/>
        <v>373.69</v>
      </c>
      <c r="BL6" s="36">
        <f t="shared" si="7"/>
        <v>370.12</v>
      </c>
      <c r="BM6" s="36">
        <f t="shared" si="7"/>
        <v>371.65</v>
      </c>
      <c r="BN6" s="36">
        <f t="shared" si="7"/>
        <v>397.1</v>
      </c>
      <c r="BO6" s="35" t="str">
        <f>IF(BO7="","",IF(BO7="-","【-】","【"&amp;SUBSTITUTE(TEXT(BO7,"#,##0.00"),"-","△")&amp;"】"))</f>
        <v>【275.67】</v>
      </c>
      <c r="BP6" s="36">
        <f>IF(BP7="",NA(),BP7)</f>
        <v>82.29</v>
      </c>
      <c r="BQ6" s="36">
        <f t="shared" ref="BQ6:BY6" si="8">IF(BQ7="",NA(),BQ7)</f>
        <v>84.79</v>
      </c>
      <c r="BR6" s="36">
        <f t="shared" si="8"/>
        <v>84.99</v>
      </c>
      <c r="BS6" s="36">
        <f t="shared" si="8"/>
        <v>82.5</v>
      </c>
      <c r="BT6" s="36">
        <f t="shared" si="8"/>
        <v>83.98</v>
      </c>
      <c r="BU6" s="36">
        <f t="shared" si="8"/>
        <v>102.38</v>
      </c>
      <c r="BV6" s="36">
        <f t="shared" si="8"/>
        <v>99.87</v>
      </c>
      <c r="BW6" s="36">
        <f t="shared" si="8"/>
        <v>100.42</v>
      </c>
      <c r="BX6" s="36">
        <f t="shared" si="8"/>
        <v>98.77</v>
      </c>
      <c r="BY6" s="36">
        <f t="shared" si="8"/>
        <v>95.79</v>
      </c>
      <c r="BZ6" s="35" t="str">
        <f>IF(BZ7="","",IF(BZ7="-","【-】","【"&amp;SUBSTITUTE(TEXT(BZ7,"#,##0.00"),"-","△")&amp;"】"))</f>
        <v>【100.05】</v>
      </c>
      <c r="CA6" s="36">
        <f>IF(CA7="",NA(),CA7)</f>
        <v>307.64999999999998</v>
      </c>
      <c r="CB6" s="36">
        <f t="shared" ref="CB6:CJ6" si="9">IF(CB7="",NA(),CB7)</f>
        <v>299.77999999999997</v>
      </c>
      <c r="CC6" s="36">
        <f t="shared" si="9"/>
        <v>299.92</v>
      </c>
      <c r="CD6" s="36">
        <f t="shared" si="9"/>
        <v>309.44</v>
      </c>
      <c r="CE6" s="36">
        <f t="shared" si="9"/>
        <v>303.20999999999998</v>
      </c>
      <c r="CF6" s="36">
        <f t="shared" si="9"/>
        <v>168.67</v>
      </c>
      <c r="CG6" s="36">
        <f t="shared" si="9"/>
        <v>171.81</v>
      </c>
      <c r="CH6" s="36">
        <f t="shared" si="9"/>
        <v>171.67</v>
      </c>
      <c r="CI6" s="36">
        <f t="shared" si="9"/>
        <v>173.67</v>
      </c>
      <c r="CJ6" s="36">
        <f t="shared" si="9"/>
        <v>171.13</v>
      </c>
      <c r="CK6" s="35" t="str">
        <f>IF(CK7="","",IF(CK7="-","【-】","【"&amp;SUBSTITUTE(TEXT(CK7,"#,##0.00"),"-","△")&amp;"】"))</f>
        <v>【166.40】</v>
      </c>
      <c r="CL6" s="36">
        <f>IF(CL7="",NA(),CL7)</f>
        <v>48.97</v>
      </c>
      <c r="CM6" s="36">
        <f t="shared" ref="CM6:CU6" si="10">IF(CM7="",NA(),CM7)</f>
        <v>51.97</v>
      </c>
      <c r="CN6" s="36">
        <f t="shared" si="10"/>
        <v>51.52</v>
      </c>
      <c r="CO6" s="36">
        <f t="shared" si="10"/>
        <v>51.03</v>
      </c>
      <c r="CP6" s="36">
        <f t="shared" si="10"/>
        <v>48.02</v>
      </c>
      <c r="CQ6" s="36">
        <f t="shared" si="10"/>
        <v>54.92</v>
      </c>
      <c r="CR6" s="36">
        <f t="shared" si="10"/>
        <v>60.03</v>
      </c>
      <c r="CS6" s="36">
        <f t="shared" si="10"/>
        <v>59.74</v>
      </c>
      <c r="CT6" s="36">
        <f t="shared" si="10"/>
        <v>59.67</v>
      </c>
      <c r="CU6" s="36">
        <f t="shared" si="10"/>
        <v>60.12</v>
      </c>
      <c r="CV6" s="35" t="str">
        <f>IF(CV7="","",IF(CV7="-","【-】","【"&amp;SUBSTITUTE(TEXT(CV7,"#,##0.00"),"-","△")&amp;"】"))</f>
        <v>【60.69】</v>
      </c>
      <c r="CW6" s="36">
        <f>IF(CW7="",NA(),CW7)</f>
        <v>83.67</v>
      </c>
      <c r="CX6" s="36">
        <f t="shared" ref="CX6:DF6" si="11">IF(CX7="",NA(),CX7)</f>
        <v>80.47</v>
      </c>
      <c r="CY6" s="36">
        <f t="shared" si="11"/>
        <v>80.08</v>
      </c>
      <c r="CZ6" s="36">
        <f t="shared" si="11"/>
        <v>80.290000000000006</v>
      </c>
      <c r="DA6" s="36">
        <f t="shared" si="11"/>
        <v>84.02</v>
      </c>
      <c r="DB6" s="36">
        <f t="shared" si="11"/>
        <v>82.66</v>
      </c>
      <c r="DC6" s="36">
        <f t="shared" si="11"/>
        <v>84.81</v>
      </c>
      <c r="DD6" s="36">
        <f t="shared" si="11"/>
        <v>84.8</v>
      </c>
      <c r="DE6" s="36">
        <f t="shared" si="11"/>
        <v>84.6</v>
      </c>
      <c r="DF6" s="36">
        <f t="shared" si="11"/>
        <v>84.24</v>
      </c>
      <c r="DG6" s="35" t="str">
        <f>IF(DG7="","",IF(DG7="-","【-】","【"&amp;SUBSTITUTE(TEXT(DG7,"#,##0.00"),"-","△")&amp;"】"))</f>
        <v>【89.82】</v>
      </c>
      <c r="DH6" s="36">
        <f>IF(DH7="",NA(),DH7)</f>
        <v>46.87</v>
      </c>
      <c r="DI6" s="36">
        <f t="shared" ref="DI6:DQ6" si="12">IF(DI7="",NA(),DI7)</f>
        <v>43.61</v>
      </c>
      <c r="DJ6" s="36">
        <f t="shared" si="12"/>
        <v>45.29</v>
      </c>
      <c r="DK6" s="36">
        <f t="shared" si="12"/>
        <v>46.27</v>
      </c>
      <c r="DL6" s="36">
        <f t="shared" si="12"/>
        <v>47.34</v>
      </c>
      <c r="DM6" s="36">
        <f t="shared" si="12"/>
        <v>48.49</v>
      </c>
      <c r="DN6" s="36">
        <f t="shared" si="12"/>
        <v>47.28</v>
      </c>
      <c r="DO6" s="36">
        <f t="shared" si="12"/>
        <v>47.66</v>
      </c>
      <c r="DP6" s="36">
        <f t="shared" si="12"/>
        <v>48.17</v>
      </c>
      <c r="DQ6" s="36">
        <f t="shared" si="12"/>
        <v>48.83</v>
      </c>
      <c r="DR6" s="35" t="str">
        <f>IF(DR7="","",IF(DR7="-","【-】","【"&amp;SUBSTITUTE(TEXT(DR7,"#,##0.00"),"-","△")&amp;"】"))</f>
        <v>【50.19】</v>
      </c>
      <c r="DS6" s="36">
        <f>IF(DS7="",NA(),DS7)</f>
        <v>21.74</v>
      </c>
      <c r="DT6" s="36">
        <f t="shared" ref="DT6:EB6" si="13">IF(DT7="",NA(),DT7)</f>
        <v>19.059999999999999</v>
      </c>
      <c r="DU6" s="36">
        <f t="shared" si="13"/>
        <v>17.8</v>
      </c>
      <c r="DV6" s="36">
        <f t="shared" si="13"/>
        <v>24.01</v>
      </c>
      <c r="DW6" s="36">
        <f t="shared" si="13"/>
        <v>20.64</v>
      </c>
      <c r="DX6" s="36">
        <f t="shared" si="13"/>
        <v>12.79</v>
      </c>
      <c r="DY6" s="36">
        <f t="shared" si="13"/>
        <v>12.19</v>
      </c>
      <c r="DZ6" s="36">
        <f t="shared" si="13"/>
        <v>15.1</v>
      </c>
      <c r="EA6" s="36">
        <f t="shared" si="13"/>
        <v>17.12</v>
      </c>
      <c r="EB6" s="36">
        <f t="shared" si="13"/>
        <v>18.18</v>
      </c>
      <c r="EC6" s="35" t="str">
        <f>IF(EC7="","",IF(EC7="-","【-】","【"&amp;SUBSTITUTE(TEXT(EC7,"#,##0.00"),"-","△")&amp;"】"))</f>
        <v>【20.63】</v>
      </c>
      <c r="ED6" s="36">
        <f>IF(ED7="",NA(),ED7)</f>
        <v>1.03</v>
      </c>
      <c r="EE6" s="36">
        <f t="shared" ref="EE6:EM6" si="14">IF(EE7="",NA(),EE7)</f>
        <v>1.08</v>
      </c>
      <c r="EF6" s="36">
        <f t="shared" si="14"/>
        <v>1.26</v>
      </c>
      <c r="EG6" s="36">
        <f t="shared" si="14"/>
        <v>1.46</v>
      </c>
      <c r="EH6" s="36">
        <f t="shared" si="14"/>
        <v>0.93</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322059</v>
      </c>
      <c r="D7" s="38">
        <v>46</v>
      </c>
      <c r="E7" s="38">
        <v>1</v>
      </c>
      <c r="F7" s="38">
        <v>0</v>
      </c>
      <c r="G7" s="38">
        <v>1</v>
      </c>
      <c r="H7" s="38" t="s">
        <v>92</v>
      </c>
      <c r="I7" s="38" t="s">
        <v>93</v>
      </c>
      <c r="J7" s="38" t="s">
        <v>94</v>
      </c>
      <c r="K7" s="38" t="s">
        <v>95</v>
      </c>
      <c r="L7" s="38" t="s">
        <v>96</v>
      </c>
      <c r="M7" s="38" t="s">
        <v>97</v>
      </c>
      <c r="N7" s="39" t="s">
        <v>98</v>
      </c>
      <c r="O7" s="39">
        <v>53.73</v>
      </c>
      <c r="P7" s="39">
        <v>91.44</v>
      </c>
      <c r="Q7" s="39">
        <v>5005</v>
      </c>
      <c r="R7" s="39">
        <v>33800</v>
      </c>
      <c r="S7" s="39">
        <v>435.34</v>
      </c>
      <c r="T7" s="39">
        <v>77.64</v>
      </c>
      <c r="U7" s="39">
        <v>30746</v>
      </c>
      <c r="V7" s="39">
        <v>85.94</v>
      </c>
      <c r="W7" s="39">
        <v>357.76</v>
      </c>
      <c r="X7" s="39">
        <v>108.91</v>
      </c>
      <c r="Y7" s="39">
        <v>104.68</v>
      </c>
      <c r="Z7" s="39">
        <v>101.82</v>
      </c>
      <c r="AA7" s="39">
        <v>102.88</v>
      </c>
      <c r="AB7" s="39">
        <v>99.58</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124.11</v>
      </c>
      <c r="AU7" s="39">
        <v>121.81</v>
      </c>
      <c r="AV7" s="39">
        <v>114.27</v>
      </c>
      <c r="AW7" s="39">
        <v>109.98</v>
      </c>
      <c r="AX7" s="39">
        <v>106.27</v>
      </c>
      <c r="AY7" s="39">
        <v>384.34</v>
      </c>
      <c r="AZ7" s="39">
        <v>357.34</v>
      </c>
      <c r="BA7" s="39">
        <v>366.03</v>
      </c>
      <c r="BB7" s="39">
        <v>365.18</v>
      </c>
      <c r="BC7" s="39">
        <v>327.77</v>
      </c>
      <c r="BD7" s="39">
        <v>260.31</v>
      </c>
      <c r="BE7" s="39">
        <v>800.15</v>
      </c>
      <c r="BF7" s="39">
        <v>811.9</v>
      </c>
      <c r="BG7" s="39">
        <v>787.1</v>
      </c>
      <c r="BH7" s="39">
        <v>751.7</v>
      </c>
      <c r="BI7" s="39">
        <v>713.98</v>
      </c>
      <c r="BJ7" s="39">
        <v>380.58</v>
      </c>
      <c r="BK7" s="39">
        <v>373.69</v>
      </c>
      <c r="BL7" s="39">
        <v>370.12</v>
      </c>
      <c r="BM7" s="39">
        <v>371.65</v>
      </c>
      <c r="BN7" s="39">
        <v>397.1</v>
      </c>
      <c r="BO7" s="39">
        <v>275.67</v>
      </c>
      <c r="BP7" s="39">
        <v>82.29</v>
      </c>
      <c r="BQ7" s="39">
        <v>84.79</v>
      </c>
      <c r="BR7" s="39">
        <v>84.99</v>
      </c>
      <c r="BS7" s="39">
        <v>82.5</v>
      </c>
      <c r="BT7" s="39">
        <v>83.98</v>
      </c>
      <c r="BU7" s="39">
        <v>102.38</v>
      </c>
      <c r="BV7" s="39">
        <v>99.87</v>
      </c>
      <c r="BW7" s="39">
        <v>100.42</v>
      </c>
      <c r="BX7" s="39">
        <v>98.77</v>
      </c>
      <c r="BY7" s="39">
        <v>95.79</v>
      </c>
      <c r="BZ7" s="39">
        <v>100.05</v>
      </c>
      <c r="CA7" s="39">
        <v>307.64999999999998</v>
      </c>
      <c r="CB7" s="39">
        <v>299.77999999999997</v>
      </c>
      <c r="CC7" s="39">
        <v>299.92</v>
      </c>
      <c r="CD7" s="39">
        <v>309.44</v>
      </c>
      <c r="CE7" s="39">
        <v>303.20999999999998</v>
      </c>
      <c r="CF7" s="39">
        <v>168.67</v>
      </c>
      <c r="CG7" s="39">
        <v>171.81</v>
      </c>
      <c r="CH7" s="39">
        <v>171.67</v>
      </c>
      <c r="CI7" s="39">
        <v>173.67</v>
      </c>
      <c r="CJ7" s="39">
        <v>171.13</v>
      </c>
      <c r="CK7" s="39">
        <v>166.4</v>
      </c>
      <c r="CL7" s="39">
        <v>48.97</v>
      </c>
      <c r="CM7" s="39">
        <v>51.97</v>
      </c>
      <c r="CN7" s="39">
        <v>51.52</v>
      </c>
      <c r="CO7" s="39">
        <v>51.03</v>
      </c>
      <c r="CP7" s="39">
        <v>48.02</v>
      </c>
      <c r="CQ7" s="39">
        <v>54.92</v>
      </c>
      <c r="CR7" s="39">
        <v>60.03</v>
      </c>
      <c r="CS7" s="39">
        <v>59.74</v>
      </c>
      <c r="CT7" s="39">
        <v>59.67</v>
      </c>
      <c r="CU7" s="39">
        <v>60.12</v>
      </c>
      <c r="CV7" s="39">
        <v>60.69</v>
      </c>
      <c r="CW7" s="39">
        <v>83.67</v>
      </c>
      <c r="CX7" s="39">
        <v>80.47</v>
      </c>
      <c r="CY7" s="39">
        <v>80.08</v>
      </c>
      <c r="CZ7" s="39">
        <v>80.290000000000006</v>
      </c>
      <c r="DA7" s="39">
        <v>84.02</v>
      </c>
      <c r="DB7" s="39">
        <v>82.66</v>
      </c>
      <c r="DC7" s="39">
        <v>84.81</v>
      </c>
      <c r="DD7" s="39">
        <v>84.8</v>
      </c>
      <c r="DE7" s="39">
        <v>84.6</v>
      </c>
      <c r="DF7" s="39">
        <v>84.24</v>
      </c>
      <c r="DG7" s="39">
        <v>89.82</v>
      </c>
      <c r="DH7" s="39">
        <v>46.87</v>
      </c>
      <c r="DI7" s="39">
        <v>43.61</v>
      </c>
      <c r="DJ7" s="39">
        <v>45.29</v>
      </c>
      <c r="DK7" s="39">
        <v>46.27</v>
      </c>
      <c r="DL7" s="39">
        <v>47.34</v>
      </c>
      <c r="DM7" s="39">
        <v>48.49</v>
      </c>
      <c r="DN7" s="39">
        <v>47.28</v>
      </c>
      <c r="DO7" s="39">
        <v>47.66</v>
      </c>
      <c r="DP7" s="39">
        <v>48.17</v>
      </c>
      <c r="DQ7" s="39">
        <v>48.83</v>
      </c>
      <c r="DR7" s="39">
        <v>50.19</v>
      </c>
      <c r="DS7" s="39">
        <v>21.74</v>
      </c>
      <c r="DT7" s="39">
        <v>19.059999999999999</v>
      </c>
      <c r="DU7" s="39">
        <v>17.8</v>
      </c>
      <c r="DV7" s="39">
        <v>24.01</v>
      </c>
      <c r="DW7" s="39">
        <v>20.64</v>
      </c>
      <c r="DX7" s="39">
        <v>12.79</v>
      </c>
      <c r="DY7" s="39">
        <v>12.19</v>
      </c>
      <c r="DZ7" s="39">
        <v>15.1</v>
      </c>
      <c r="EA7" s="39">
        <v>17.12</v>
      </c>
      <c r="EB7" s="39">
        <v>18.18</v>
      </c>
      <c r="EC7" s="39">
        <v>20.63</v>
      </c>
      <c r="ED7" s="39">
        <v>1.03</v>
      </c>
      <c r="EE7" s="39">
        <v>1.08</v>
      </c>
      <c r="EF7" s="39">
        <v>1.26</v>
      </c>
      <c r="EG7" s="39">
        <v>1.46</v>
      </c>
      <c r="EH7" s="39">
        <v>0.93</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2022-01-25T07:05:51Z</cp:lastPrinted>
  <dcterms:created xsi:type="dcterms:W3CDTF">2021-12-03T06:55:08Z</dcterms:created>
  <dcterms:modified xsi:type="dcterms:W3CDTF">2022-02-01T04:37:03Z</dcterms:modified>
  <cp:category/>
</cp:coreProperties>
</file>