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建設部\都市整備課\ファイルサーバ（都市開発課）\計画開発係\110市立駐車場\010駐車場\○地方公営企業関係\R3\調査報告\@10_2.3〆公営企業に係る「経営比較分析表」の分析等について\提出\"/>
    </mc:Choice>
  </mc:AlternateContent>
  <workbookProtection workbookAlgorithmName="SHA-512" workbookHashValue="ISBdFXIeuSbonkwEw7N9IrmJ6h0gg+IrZdrQyDDUab+j4248V+XA3SRjeYzkfSGwBbfptw8GC8SQWoBc04jPxw==" workbookSaltValue="QYR/JZeeAfSKvotkDJiX6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IT76" i="4"/>
  <c r="CS51" i="4"/>
  <c r="HJ30" i="4"/>
  <c r="CS30" i="4"/>
  <c r="MA51" i="4"/>
  <c r="MA30" i="4"/>
  <c r="C11" i="5"/>
  <c r="D11" i="5"/>
  <c r="E11" i="5"/>
  <c r="B11" i="5"/>
  <c r="BK76" i="4" l="1"/>
  <c r="LT76" i="4"/>
  <c r="GQ51" i="4"/>
  <c r="LH30" i="4"/>
  <c r="IE76" i="4"/>
  <c r="GQ30" i="4"/>
  <c r="BZ30" i="4"/>
  <c r="BZ51" i="4"/>
  <c r="LH51" i="4"/>
  <c r="BG51" i="4"/>
  <c r="FX30" i="4"/>
  <c r="AV76" i="4"/>
  <c r="KO51" i="4"/>
  <c r="LE76" i="4"/>
  <c r="FX51" i="4"/>
  <c r="KO30" i="4"/>
  <c r="HP76" i="4"/>
  <c r="BG30" i="4"/>
  <c r="HA76" i="4"/>
  <c r="AN30" i="4"/>
  <c r="AG76" i="4"/>
  <c r="JV30" i="4"/>
  <c r="FE30" i="4"/>
  <c r="JV51" i="4"/>
  <c r="KP76" i="4"/>
  <c r="FE51" i="4"/>
  <c r="AN51" i="4"/>
  <c r="JC30" i="4"/>
  <c r="GL76" i="4"/>
  <c r="U51" i="4"/>
  <c r="EL30" i="4"/>
  <c r="U30" i="4"/>
  <c r="JC51" i="4"/>
  <c r="EL51" i="4"/>
  <c r="R76" i="4"/>
  <c r="KA76" i="4"/>
</calcChain>
</file>

<file path=xl/sharedStrings.xml><?xml version="1.0" encoding="utf-8"?>
<sst xmlns="http://schemas.openxmlformats.org/spreadsheetml/2006/main" count="278" uniqueCount="129">
  <si>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</si>
  <si>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</si>
  <si>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</si>
  <si>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</si>
  <si>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</si>
  <si>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</si>
  <si>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</si>
  <si>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</si>
  <si>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</si>
  <si>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</si>
  <si>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</si>
  <si>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</si>
  <si>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</si>
  <si>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</si>
  <si>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</si>
  <si>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</si>
  <si>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</si>
  <si>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</si>
  <si>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</si>
  <si>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</si>
  <si>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</si>
  <si>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</si>
  <si>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</si>
  <si>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</si>
  <si>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</si>
  <si>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</si>
  <si>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</si>
  <si>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</si>
  <si>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</si>
  <si>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</si>
  <si>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</si>
  <si>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</si>
  <si>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</si>
  <si>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</si>
  <si>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</si>
  <si>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</si>
  <si>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</si>
  <si>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</si>
  <si>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</si>
  <si>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</si>
  <si>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</si>
  <si>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</si>
  <si>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</si>
  <si>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</si>
  <si>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</si>
  <si>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</si>
  <si>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</si>
  <si>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</si>
  <si>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</si>
  <si>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</si>
  <si>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</si>
  <si>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</si>
  <si>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</si>
  <si>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</si>
  <si>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</si>
  <si>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</si>
  <si>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</si>
  <si>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</si>
  <si>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</si>
  <si>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</si>
  <si>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</si>
  <si>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</si>
  <si>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</si>
  <si>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</si>
  <si>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</si>
  <si>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</si>
  <si>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</si>
  <si>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</si>
  <si>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</si>
  <si>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</si>
  <si>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</si>
  <si>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</si>
  <si>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</si>
  <si>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</si>
  <si>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</si>
  <si>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</si>
  <si>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</si>
  <si>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</si>
  <si>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</si>
  <si>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</si>
  <si>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</si>
  <si>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</si>
  <si>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</si>
  <si>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</si>
  <si>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</si>
  <si>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</si>
  <si>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</si>
  <si>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</si>
  <si>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</si>
  <si>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</si>
  <si>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</si>
  <si>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</si>
  <si>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</si>
  <si>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</si>
  <si>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</si>
  <si>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</si>
  <si>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</si>
  <si>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</si>
  <si>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</si>
  <si>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</si>
  <si>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</si>
  <si>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</si>
  <si>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</si>
  <si>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</si>
  <si>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</si>
  <si>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</si>
  <si>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</si>
  <si>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</si>
  <si>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島根県　益田市</t>
  </si>
  <si>
    <t>益田駅前駐車場</t>
  </si>
  <si>
    <t>法非適用</t>
  </si>
  <si>
    <t>駐車場整備事業</t>
  </si>
  <si>
    <t>-</t>
  </si>
  <si>
    <t>Ａ１Ｂ１</t>
  </si>
  <si>
    <t>非設置</t>
  </si>
  <si>
    <t>該当数値なし</t>
  </si>
  <si>
    <t>都市計画駐車場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</si>
  <si>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</si>
  <si>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</si>
  <si>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</si>
  <si>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</si>
  <si>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</si>
  <si>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</si>
  <si>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</si>
  <si>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</si>
  <si>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益田市の駐車場事業の経営については、一般会計からの繰入金は無く、料金収入等から成り立っている。
　類似施設と比較すると「収益的収支比率」は下回っている。令和2年度は全国的に新型コロナウイルス感染症の影響による率の大幅な悪化もあり、差は縮小したものの、駐車場収入が減少し、100%を下回った。
　「売上高GOP比率」「EBITDA」についても類似施設と同様に低下して、僅かではあるがマイナスに転じており、経営改善に向けた取り組みを行う必要がある。</t>
    <rPh sb="1" eb="4">
      <t>マスダシ</t>
    </rPh>
    <rPh sb="5" eb="8">
      <t>チュウシャジョウ</t>
    </rPh>
    <rPh sb="8" eb="10">
      <t>ジギョウ</t>
    </rPh>
    <rPh sb="11" eb="13">
      <t>ケイエイ</t>
    </rPh>
    <rPh sb="19" eb="21">
      <t>イッパン</t>
    </rPh>
    <rPh sb="21" eb="23">
      <t>カイケイ</t>
    </rPh>
    <rPh sb="26" eb="28">
      <t>クリイレ</t>
    </rPh>
    <rPh sb="28" eb="29">
      <t>キン</t>
    </rPh>
    <rPh sb="30" eb="31">
      <t>ナ</t>
    </rPh>
    <rPh sb="33" eb="35">
      <t>リョウキン</t>
    </rPh>
    <rPh sb="35" eb="37">
      <t>シュウニュウ</t>
    </rPh>
    <rPh sb="37" eb="38">
      <t>ナド</t>
    </rPh>
    <rPh sb="40" eb="41">
      <t>ナ</t>
    </rPh>
    <rPh sb="42" eb="43">
      <t>タ</t>
    </rPh>
    <rPh sb="50" eb="52">
      <t>ルイジ</t>
    </rPh>
    <rPh sb="52" eb="54">
      <t>シセツ</t>
    </rPh>
    <rPh sb="55" eb="57">
      <t>ヒカク</t>
    </rPh>
    <rPh sb="61" eb="64">
      <t>シュウエキテキ</t>
    </rPh>
    <rPh sb="64" eb="66">
      <t>シュウシ</t>
    </rPh>
    <rPh sb="66" eb="68">
      <t>ヒリツ</t>
    </rPh>
    <rPh sb="70" eb="72">
      <t>シタマワ</t>
    </rPh>
    <rPh sb="83" eb="86">
      <t>ゼンコクテキ</t>
    </rPh>
    <rPh sb="107" eb="109">
      <t>オオハバ</t>
    </rPh>
    <rPh sb="116" eb="117">
      <t>サ</t>
    </rPh>
    <rPh sb="118" eb="120">
      <t>シュクショウ</t>
    </rPh>
    <rPh sb="126" eb="129">
      <t>チュウシャジョウ</t>
    </rPh>
    <rPh sb="129" eb="131">
      <t>シュウニュウ</t>
    </rPh>
    <rPh sb="132" eb="134">
      <t>ゲンショウ</t>
    </rPh>
    <rPh sb="141" eb="143">
      <t>シタマワ</t>
    </rPh>
    <rPh sb="149" eb="152">
      <t>ウリアゲダカ</t>
    </rPh>
    <rPh sb="155" eb="157">
      <t>ヒリツ</t>
    </rPh>
    <rPh sb="171" eb="173">
      <t>ルイジ</t>
    </rPh>
    <rPh sb="173" eb="175">
      <t>シセツ</t>
    </rPh>
    <rPh sb="176" eb="178">
      <t>ドウヨウ</t>
    </rPh>
    <rPh sb="179" eb="181">
      <t>テイカ</t>
    </rPh>
    <rPh sb="184" eb="185">
      <t>ワズ</t>
    </rPh>
    <rPh sb="196" eb="197">
      <t>テン</t>
    </rPh>
    <rPh sb="202" eb="204">
      <t>ケイエイ</t>
    </rPh>
    <rPh sb="204" eb="206">
      <t>カイゼン</t>
    </rPh>
    <rPh sb="207" eb="208">
      <t>ム</t>
    </rPh>
    <rPh sb="210" eb="211">
      <t>ト</t>
    </rPh>
    <rPh sb="212" eb="213">
      <t>ク</t>
    </rPh>
    <rPh sb="215" eb="216">
      <t>オコナ</t>
    </rPh>
    <rPh sb="217" eb="219">
      <t>ヒツヨウ</t>
    </rPh>
    <phoneticPr fontId="5"/>
  </si>
  <si>
    <t>　益田市の駐車場事業は、益田駅前及びホテル、飲食店等が立地していることから類似施設と比較すると稼働率は高いが、令和2年度は対前年比で約14%減少した。これは新型コロナウィルス感染症により主な顧客である周辺の飲食店等の利用者、並びに鉄道利用者の減少が要因と思われる。</t>
    <rPh sb="1" eb="4">
      <t>マスダシ</t>
    </rPh>
    <rPh sb="5" eb="8">
      <t>チュウシャジョウ</t>
    </rPh>
    <rPh sb="8" eb="10">
      <t>ジギョウ</t>
    </rPh>
    <rPh sb="12" eb="14">
      <t>マスダ</t>
    </rPh>
    <rPh sb="14" eb="15">
      <t>エキ</t>
    </rPh>
    <rPh sb="15" eb="16">
      <t>マエ</t>
    </rPh>
    <rPh sb="16" eb="17">
      <t>オヨ</t>
    </rPh>
    <rPh sb="22" eb="24">
      <t>インショク</t>
    </rPh>
    <rPh sb="24" eb="25">
      <t>テン</t>
    </rPh>
    <rPh sb="25" eb="26">
      <t>ナド</t>
    </rPh>
    <rPh sb="27" eb="29">
      <t>リッチ</t>
    </rPh>
    <rPh sb="37" eb="39">
      <t>ルイジ</t>
    </rPh>
    <rPh sb="39" eb="41">
      <t>シセツ</t>
    </rPh>
    <rPh sb="42" eb="44">
      <t>ヒカク</t>
    </rPh>
    <rPh sb="47" eb="49">
      <t>カドウ</t>
    </rPh>
    <rPh sb="49" eb="50">
      <t>リツ</t>
    </rPh>
    <rPh sb="51" eb="52">
      <t>タカ</t>
    </rPh>
    <rPh sb="55" eb="57">
      <t>レイワ</t>
    </rPh>
    <rPh sb="58" eb="60">
      <t>ネンド</t>
    </rPh>
    <rPh sb="61" eb="62">
      <t>タイ</t>
    </rPh>
    <rPh sb="62" eb="65">
      <t>ゼンネンヒ</t>
    </rPh>
    <rPh sb="66" eb="67">
      <t>ヤク</t>
    </rPh>
    <rPh sb="70" eb="72">
      <t>ゲンショウ</t>
    </rPh>
    <rPh sb="78" eb="80">
      <t>シンガタ</t>
    </rPh>
    <rPh sb="87" eb="90">
      <t>カンセンショウ</t>
    </rPh>
    <rPh sb="124" eb="126">
      <t>ヨウイン</t>
    </rPh>
    <rPh sb="127" eb="128">
      <t>オモ</t>
    </rPh>
    <phoneticPr fontId="5"/>
  </si>
  <si>
    <t>　益田市の駐車場事業はこれまで安定的な黒字経営が継続していたが、新型コロナウィルス感染症による利用の減少により収支状況が悪化した。
　本駐車場を含む駅前ビルにおいては今後、大規模修繕も予定されているうえ、新型コロナウィルス感染症が収束しても急激な回復が見込めないことが予想されるため、経営改善に向けた取り組みを行う必要がある。</t>
    <rPh sb="1" eb="4">
      <t>マスダシ</t>
    </rPh>
    <rPh sb="5" eb="8">
      <t>チュウシャジョウ</t>
    </rPh>
    <rPh sb="8" eb="10">
      <t>ジギョウ</t>
    </rPh>
    <rPh sb="15" eb="18">
      <t>アンテイテキ</t>
    </rPh>
    <rPh sb="19" eb="21">
      <t>クロジ</t>
    </rPh>
    <rPh sb="21" eb="23">
      <t>ケイエイ</t>
    </rPh>
    <rPh sb="24" eb="26">
      <t>ケイゾク</t>
    </rPh>
    <rPh sb="41" eb="44">
      <t>カンセンショウ</t>
    </rPh>
    <rPh sb="47" eb="49">
      <t>リヨウ</t>
    </rPh>
    <rPh sb="50" eb="52">
      <t>ゲンショウ</t>
    </rPh>
    <rPh sb="74" eb="75">
      <t>エキ</t>
    </rPh>
    <rPh sb="75" eb="76">
      <t>マエ</t>
    </rPh>
    <rPh sb="83" eb="85">
      <t>コンゴ</t>
    </rPh>
    <rPh sb="86" eb="89">
      <t>ダイキボ</t>
    </rPh>
    <rPh sb="89" eb="91">
      <t>シュウゼン</t>
    </rPh>
    <rPh sb="92" eb="94">
      <t>ヨテイ</t>
    </rPh>
    <rPh sb="102" eb="104">
      <t>シンガタ</t>
    </rPh>
    <rPh sb="111" eb="114">
      <t>カンセンショウ</t>
    </rPh>
    <rPh sb="115" eb="117">
      <t>シュウソク</t>
    </rPh>
    <rPh sb="120" eb="122">
      <t>キュウゲキ</t>
    </rPh>
    <rPh sb="123" eb="125">
      <t>カイフク</t>
    </rPh>
    <rPh sb="126" eb="128">
      <t>ミコ</t>
    </rPh>
    <rPh sb="134" eb="136">
      <t>ヨソウ</t>
    </rPh>
    <phoneticPr fontId="5"/>
  </si>
  <si>
    <t>　益田市の駐車場事業は、供用開始後14年が経過し、今後は施設の維持管理費の上昇が見込まれ、健全な経営を継続させるため、計画的な施設の更新を行う必要がある。</t>
    <rPh sb="1" eb="4">
      <t>マスダシ</t>
    </rPh>
    <rPh sb="5" eb="8">
      <t>チュウシャジョウ</t>
    </rPh>
    <rPh sb="8" eb="10">
      <t>ジギョウ</t>
    </rPh>
    <rPh sb="12" eb="14">
      <t>キョウヨウ</t>
    </rPh>
    <rPh sb="14" eb="16">
      <t>カイシ</t>
    </rPh>
    <rPh sb="16" eb="17">
      <t>ゴ</t>
    </rPh>
    <rPh sb="19" eb="20">
      <t>ネン</t>
    </rPh>
    <rPh sb="21" eb="23">
      <t>ケイカ</t>
    </rPh>
    <rPh sb="25" eb="27">
      <t>コンゴ</t>
    </rPh>
    <rPh sb="28" eb="30">
      <t>シセツ</t>
    </rPh>
    <rPh sb="31" eb="33">
      <t>イジ</t>
    </rPh>
    <rPh sb="33" eb="35">
      <t>カンリ</t>
    </rPh>
    <rPh sb="35" eb="36">
      <t>ヒ</t>
    </rPh>
    <rPh sb="37" eb="39">
      <t>ジョウショウ</t>
    </rPh>
    <rPh sb="40" eb="42">
      <t>ミコ</t>
    </rPh>
    <rPh sb="45" eb="47">
      <t>ケンゼン</t>
    </rPh>
    <rPh sb="48" eb="50">
      <t>ケイエイ</t>
    </rPh>
    <rPh sb="51" eb="53">
      <t>ケイゾク</t>
    </rPh>
    <rPh sb="59" eb="62">
      <t>ケイカクテキ</t>
    </rPh>
    <rPh sb="63" eb="65">
      <t>シセツ</t>
    </rPh>
    <rPh sb="66" eb="68">
      <t>コウシン</t>
    </rPh>
    <rPh sb="69" eb="70">
      <t>オコナ</t>
    </rPh>
    <rPh sb="71" eb="7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</si>
</sst>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135.69999999999999</c:v>
                </c:pt>
                <c:pt idx="1">
                  <c:v>135</c:v>
                </c:pt>
                <c:pt idx="2">
                  <c:v>123.1</c:v>
                </c:pt>
                <c:pt idx="3">
                  <c:v>115.8</c:v>
                </c:pt>
                <c:pt idx="4">
                  <c:v>98.9</c:v>
                </c:pt>
              </c:numCache>
            </c:numRef>
          </c:val>
          <c:extLst>
            <c:ext xmlns:c16="http://schemas.microsoft.com/office/drawing/2014/chart" uri="{C3380CC4-5D6E-409C-BE32-E72D297353CC}">
              <c16:uniqueId val="{00000000-3623-43CA-9FD7-E8BAAEBAFA8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3623-43CA-9FD7-E8BAAEBAFA8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9A6-4F7C-ADCB-345B554EAF5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29A6-4F7C-ADCB-345B554EAF5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DD7-467E-9D5C-4907FA618D2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DD7-467E-9D5C-4907FA618D2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CC5-4583-A249-0A58C73C5F1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CC5-4583-A249-0A58C73C5F1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CD5-412F-AF2F-379520E0D37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0CD5-412F-AF2F-379520E0D37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306-4EF4-833B-F153BB8668F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5306-4EF4-833B-F153BB8668F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295.7</c:v>
                </c:pt>
                <c:pt idx="1">
                  <c:v>273.2</c:v>
                </c:pt>
                <c:pt idx="2">
                  <c:v>269.7</c:v>
                </c:pt>
                <c:pt idx="3">
                  <c:v>262.3</c:v>
                </c:pt>
                <c:pt idx="4">
                  <c:v>226</c:v>
                </c:pt>
              </c:numCache>
            </c:numRef>
          </c:val>
          <c:extLst>
            <c:ext xmlns:c16="http://schemas.microsoft.com/office/drawing/2014/chart" uri="{C3380CC4-5D6E-409C-BE32-E72D297353CC}">
              <c16:uniqueId val="{00000000-75D3-4D5B-AAE0-CB48096D38A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75D3-4D5B-AAE0-CB48096D38A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26.3</c:v>
                </c:pt>
                <c:pt idx="1">
                  <c:v>25.6</c:v>
                </c:pt>
                <c:pt idx="2">
                  <c:v>18.7</c:v>
                </c:pt>
                <c:pt idx="3">
                  <c:v>13.6</c:v>
                </c:pt>
                <c:pt idx="4">
                  <c:v>-1.1000000000000001</c:v>
                </c:pt>
              </c:numCache>
            </c:numRef>
          </c:val>
          <c:extLst>
            <c:ext xmlns:c16="http://schemas.microsoft.com/office/drawing/2014/chart" uri="{C3380CC4-5D6E-409C-BE32-E72D297353CC}">
              <c16:uniqueId val="{00000000-0158-4B4C-8C94-0029C619C6E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0158-4B4C-8C94-0029C619C6E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6032</c:v>
                </c:pt>
                <c:pt idx="1">
                  <c:v>6081</c:v>
                </c:pt>
                <c:pt idx="2">
                  <c:v>4449</c:v>
                </c:pt>
                <c:pt idx="3">
                  <c:v>2991</c:v>
                </c:pt>
                <c:pt idx="4">
                  <c:v>-215</c:v>
                </c:pt>
              </c:numCache>
            </c:numRef>
          </c:val>
          <c:extLst>
            <c:ext xmlns:c16="http://schemas.microsoft.com/office/drawing/2014/chart" uri="{C3380CC4-5D6E-409C-BE32-E72D297353CC}">
              <c16:uniqueId val="{00000000-7A56-4FC2-AD3C-211CC6BF7DB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7A56-4FC2-AD3C-211CC6BF7DB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島根県益田市　益田駅前駐車場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4727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231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135.69999999999999</v>
      </c>
      <c r="V31" s="118"/>
      <c r="W31" s="118"/>
      <c r="X31" s="118"/>
      <c r="Y31" s="118"/>
      <c r="Z31" s="118"/>
      <c r="AA31" s="118"/>
      <c r="AB31" s="118"/>
      <c r="AC31" s="118"/>
      <c r="AD31" s="118"/>
      <c r="AE31" s="118"/>
      <c r="AF31" s="118"/>
      <c r="AG31" s="118"/>
      <c r="AH31" s="118"/>
      <c r="AI31" s="118"/>
      <c r="AJ31" s="118"/>
      <c r="AK31" s="118"/>
      <c r="AL31" s="118"/>
      <c r="AM31" s="118"/>
      <c r="AN31" s="118">
        <f>データ!Z7</f>
        <v>135</v>
      </c>
      <c r="AO31" s="118"/>
      <c r="AP31" s="118"/>
      <c r="AQ31" s="118"/>
      <c r="AR31" s="118"/>
      <c r="AS31" s="118"/>
      <c r="AT31" s="118"/>
      <c r="AU31" s="118"/>
      <c r="AV31" s="118"/>
      <c r="AW31" s="118"/>
      <c r="AX31" s="118"/>
      <c r="AY31" s="118"/>
      <c r="AZ31" s="118"/>
      <c r="BA31" s="118"/>
      <c r="BB31" s="118"/>
      <c r="BC31" s="118"/>
      <c r="BD31" s="118"/>
      <c r="BE31" s="118"/>
      <c r="BF31" s="118"/>
      <c r="BG31" s="118">
        <f>データ!AA7</f>
        <v>123.1</v>
      </c>
      <c r="BH31" s="118"/>
      <c r="BI31" s="118"/>
      <c r="BJ31" s="118"/>
      <c r="BK31" s="118"/>
      <c r="BL31" s="118"/>
      <c r="BM31" s="118"/>
      <c r="BN31" s="118"/>
      <c r="BO31" s="118"/>
      <c r="BP31" s="118"/>
      <c r="BQ31" s="118"/>
      <c r="BR31" s="118"/>
      <c r="BS31" s="118"/>
      <c r="BT31" s="118"/>
      <c r="BU31" s="118"/>
      <c r="BV31" s="118"/>
      <c r="BW31" s="118"/>
      <c r="BX31" s="118"/>
      <c r="BY31" s="118"/>
      <c r="BZ31" s="118">
        <f>データ!AB7</f>
        <v>115.8</v>
      </c>
      <c r="CA31" s="118"/>
      <c r="CB31" s="118"/>
      <c r="CC31" s="118"/>
      <c r="CD31" s="118"/>
      <c r="CE31" s="118"/>
      <c r="CF31" s="118"/>
      <c r="CG31" s="118"/>
      <c r="CH31" s="118"/>
      <c r="CI31" s="118"/>
      <c r="CJ31" s="118"/>
      <c r="CK31" s="118"/>
      <c r="CL31" s="118"/>
      <c r="CM31" s="118"/>
      <c r="CN31" s="118"/>
      <c r="CO31" s="118"/>
      <c r="CP31" s="118"/>
      <c r="CQ31" s="118"/>
      <c r="CR31" s="118"/>
      <c r="CS31" s="118">
        <f>データ!AC7</f>
        <v>98.9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295.7</v>
      </c>
      <c r="JD31" s="120"/>
      <c r="JE31" s="120"/>
      <c r="JF31" s="120"/>
      <c r="JG31" s="120"/>
      <c r="JH31" s="120"/>
      <c r="JI31" s="120"/>
      <c r="JJ31" s="120"/>
      <c r="JK31" s="120"/>
      <c r="JL31" s="120"/>
      <c r="JM31" s="120"/>
      <c r="JN31" s="120"/>
      <c r="JO31" s="120"/>
      <c r="JP31" s="120"/>
      <c r="JQ31" s="120"/>
      <c r="JR31" s="120"/>
      <c r="JS31" s="120"/>
      <c r="JT31" s="120"/>
      <c r="JU31" s="121"/>
      <c r="JV31" s="119">
        <f>データ!DL7</f>
        <v>273.2</v>
      </c>
      <c r="JW31" s="120"/>
      <c r="JX31" s="120"/>
      <c r="JY31" s="120"/>
      <c r="JZ31" s="120"/>
      <c r="KA31" s="120"/>
      <c r="KB31" s="120"/>
      <c r="KC31" s="120"/>
      <c r="KD31" s="120"/>
      <c r="KE31" s="120"/>
      <c r="KF31" s="120"/>
      <c r="KG31" s="120"/>
      <c r="KH31" s="120"/>
      <c r="KI31" s="120"/>
      <c r="KJ31" s="120"/>
      <c r="KK31" s="120"/>
      <c r="KL31" s="120"/>
      <c r="KM31" s="120"/>
      <c r="KN31" s="121"/>
      <c r="KO31" s="119">
        <f>データ!DM7</f>
        <v>269.7</v>
      </c>
      <c r="KP31" s="120"/>
      <c r="KQ31" s="120"/>
      <c r="KR31" s="120"/>
      <c r="KS31" s="120"/>
      <c r="KT31" s="120"/>
      <c r="KU31" s="120"/>
      <c r="KV31" s="120"/>
      <c r="KW31" s="120"/>
      <c r="KX31" s="120"/>
      <c r="KY31" s="120"/>
      <c r="KZ31" s="120"/>
      <c r="LA31" s="120"/>
      <c r="LB31" s="120"/>
      <c r="LC31" s="120"/>
      <c r="LD31" s="120"/>
      <c r="LE31" s="120"/>
      <c r="LF31" s="120"/>
      <c r="LG31" s="121"/>
      <c r="LH31" s="119">
        <f>データ!DN7</f>
        <v>262.3</v>
      </c>
      <c r="LI31" s="120"/>
      <c r="LJ31" s="120"/>
      <c r="LK31" s="120"/>
      <c r="LL31" s="120"/>
      <c r="LM31" s="120"/>
      <c r="LN31" s="120"/>
      <c r="LO31" s="120"/>
      <c r="LP31" s="120"/>
      <c r="LQ31" s="120"/>
      <c r="LR31" s="120"/>
      <c r="LS31" s="120"/>
      <c r="LT31" s="120"/>
      <c r="LU31" s="120"/>
      <c r="LV31" s="120"/>
      <c r="LW31" s="120"/>
      <c r="LX31" s="120"/>
      <c r="LY31" s="120"/>
      <c r="LZ31" s="121"/>
      <c r="MA31" s="119">
        <f>データ!DO7</f>
        <v>226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26.3</v>
      </c>
      <c r="EM52" s="118"/>
      <c r="EN52" s="118"/>
      <c r="EO52" s="118"/>
      <c r="EP52" s="118"/>
      <c r="EQ52" s="118"/>
      <c r="ER52" s="118"/>
      <c r="ES52" s="118"/>
      <c r="ET52" s="118"/>
      <c r="EU52" s="118"/>
      <c r="EV52" s="118"/>
      <c r="EW52" s="118"/>
      <c r="EX52" s="118"/>
      <c r="EY52" s="118"/>
      <c r="EZ52" s="118"/>
      <c r="FA52" s="118"/>
      <c r="FB52" s="118"/>
      <c r="FC52" s="118"/>
      <c r="FD52" s="118"/>
      <c r="FE52" s="118">
        <f>データ!BG7</f>
        <v>25.6</v>
      </c>
      <c r="FF52" s="118"/>
      <c r="FG52" s="118"/>
      <c r="FH52" s="118"/>
      <c r="FI52" s="118"/>
      <c r="FJ52" s="118"/>
      <c r="FK52" s="118"/>
      <c r="FL52" s="118"/>
      <c r="FM52" s="118"/>
      <c r="FN52" s="118"/>
      <c r="FO52" s="118"/>
      <c r="FP52" s="118"/>
      <c r="FQ52" s="118"/>
      <c r="FR52" s="118"/>
      <c r="FS52" s="118"/>
      <c r="FT52" s="118"/>
      <c r="FU52" s="118"/>
      <c r="FV52" s="118"/>
      <c r="FW52" s="118"/>
      <c r="FX52" s="118">
        <f>データ!BH7</f>
        <v>18.7</v>
      </c>
      <c r="FY52" s="118"/>
      <c r="FZ52" s="118"/>
      <c r="GA52" s="118"/>
      <c r="GB52" s="118"/>
      <c r="GC52" s="118"/>
      <c r="GD52" s="118"/>
      <c r="GE52" s="118"/>
      <c r="GF52" s="118"/>
      <c r="GG52" s="118"/>
      <c r="GH52" s="118"/>
      <c r="GI52" s="118"/>
      <c r="GJ52" s="118"/>
      <c r="GK52" s="118"/>
      <c r="GL52" s="118"/>
      <c r="GM52" s="118"/>
      <c r="GN52" s="118"/>
      <c r="GO52" s="118"/>
      <c r="GP52" s="118"/>
      <c r="GQ52" s="118">
        <f>データ!BI7</f>
        <v>13.6</v>
      </c>
      <c r="GR52" s="118"/>
      <c r="GS52" s="118"/>
      <c r="GT52" s="118"/>
      <c r="GU52" s="118"/>
      <c r="GV52" s="118"/>
      <c r="GW52" s="118"/>
      <c r="GX52" s="118"/>
      <c r="GY52" s="118"/>
      <c r="GZ52" s="118"/>
      <c r="HA52" s="118"/>
      <c r="HB52" s="118"/>
      <c r="HC52" s="118"/>
      <c r="HD52" s="118"/>
      <c r="HE52" s="118"/>
      <c r="HF52" s="118"/>
      <c r="HG52" s="118"/>
      <c r="HH52" s="118"/>
      <c r="HI52" s="118"/>
      <c r="HJ52" s="118">
        <f>データ!BJ7</f>
        <v>-1.1000000000000001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6032</v>
      </c>
      <c r="JD52" s="125"/>
      <c r="JE52" s="125"/>
      <c r="JF52" s="125"/>
      <c r="JG52" s="125"/>
      <c r="JH52" s="125"/>
      <c r="JI52" s="125"/>
      <c r="JJ52" s="125"/>
      <c r="JK52" s="125"/>
      <c r="JL52" s="125"/>
      <c r="JM52" s="125"/>
      <c r="JN52" s="125"/>
      <c r="JO52" s="125"/>
      <c r="JP52" s="125"/>
      <c r="JQ52" s="125"/>
      <c r="JR52" s="125"/>
      <c r="JS52" s="125"/>
      <c r="JT52" s="125"/>
      <c r="JU52" s="125"/>
      <c r="JV52" s="125">
        <f>データ!BR7</f>
        <v>6081</v>
      </c>
      <c r="JW52" s="125"/>
      <c r="JX52" s="125"/>
      <c r="JY52" s="125"/>
      <c r="JZ52" s="125"/>
      <c r="KA52" s="125"/>
      <c r="KB52" s="125"/>
      <c r="KC52" s="125"/>
      <c r="KD52" s="125"/>
      <c r="KE52" s="125"/>
      <c r="KF52" s="125"/>
      <c r="KG52" s="125"/>
      <c r="KH52" s="125"/>
      <c r="KI52" s="125"/>
      <c r="KJ52" s="125"/>
      <c r="KK52" s="125"/>
      <c r="KL52" s="125"/>
      <c r="KM52" s="125"/>
      <c r="KN52" s="125"/>
      <c r="KO52" s="125">
        <f>データ!BS7</f>
        <v>4449</v>
      </c>
      <c r="KP52" s="125"/>
      <c r="KQ52" s="125"/>
      <c r="KR52" s="125"/>
      <c r="KS52" s="125"/>
      <c r="KT52" s="125"/>
      <c r="KU52" s="125"/>
      <c r="KV52" s="125"/>
      <c r="KW52" s="125"/>
      <c r="KX52" s="125"/>
      <c r="KY52" s="125"/>
      <c r="KZ52" s="125"/>
      <c r="LA52" s="125"/>
      <c r="LB52" s="125"/>
      <c r="LC52" s="125"/>
      <c r="LD52" s="125"/>
      <c r="LE52" s="125"/>
      <c r="LF52" s="125"/>
      <c r="LG52" s="125"/>
      <c r="LH52" s="125">
        <f>データ!BT7</f>
        <v>2991</v>
      </c>
      <c r="LI52" s="125"/>
      <c r="LJ52" s="125"/>
      <c r="LK52" s="125"/>
      <c r="LL52" s="125"/>
      <c r="LM52" s="125"/>
      <c r="LN52" s="125"/>
      <c r="LO52" s="125"/>
      <c r="LP52" s="125"/>
      <c r="LQ52" s="125"/>
      <c r="LR52" s="125"/>
      <c r="LS52" s="125"/>
      <c r="LT52" s="125"/>
      <c r="LU52" s="125"/>
      <c r="LV52" s="125"/>
      <c r="LW52" s="125"/>
      <c r="LX52" s="125"/>
      <c r="LY52" s="125"/>
      <c r="LZ52" s="125"/>
      <c r="MA52" s="125">
        <f>データ!BU7</f>
        <v>-215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wderhviJ9Kj2FBvIKGjFE4tEcVhni70GHyeflz/n41ywEpnqArjBVa9MBhzLf/3x3YSGdImvfobY12xR6FDfxQ==" saltValue="Fu2iN3p519jxVLRqvPwl+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91</v>
      </c>
      <c r="AN5" s="59" t="s">
        <v>92</v>
      </c>
      <c r="AO5" s="59" t="s">
        <v>93</v>
      </c>
      <c r="AP5" s="59" t="s">
        <v>94</v>
      </c>
      <c r="AQ5" s="59" t="s">
        <v>95</v>
      </c>
      <c r="AR5" s="59" t="s">
        <v>96</v>
      </c>
      <c r="AS5" s="59" t="s">
        <v>97</v>
      </c>
      <c r="AT5" s="59" t="s">
        <v>98</v>
      </c>
      <c r="AU5" s="59" t="s">
        <v>88</v>
      </c>
      <c r="AV5" s="59" t="s">
        <v>101</v>
      </c>
      <c r="AW5" s="59" t="s">
        <v>90</v>
      </c>
      <c r="AX5" s="59" t="s">
        <v>102</v>
      </c>
      <c r="AY5" s="59" t="s">
        <v>92</v>
      </c>
      <c r="AZ5" s="59" t="s">
        <v>93</v>
      </c>
      <c r="BA5" s="59" t="s">
        <v>94</v>
      </c>
      <c r="BB5" s="59" t="s">
        <v>95</v>
      </c>
      <c r="BC5" s="59" t="s">
        <v>96</v>
      </c>
      <c r="BD5" s="59" t="s">
        <v>97</v>
      </c>
      <c r="BE5" s="59" t="s">
        <v>98</v>
      </c>
      <c r="BF5" s="59" t="s">
        <v>99</v>
      </c>
      <c r="BG5" s="59" t="s">
        <v>89</v>
      </c>
      <c r="BH5" s="59" t="s">
        <v>100</v>
      </c>
      <c r="BI5" s="59" t="s">
        <v>102</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50"/>
      <c r="CN5" s="150"/>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102</v>
      </c>
      <c r="DO5" s="59" t="s">
        <v>92</v>
      </c>
      <c r="DP5" s="59" t="s">
        <v>93</v>
      </c>
      <c r="DQ5" s="59" t="s">
        <v>94</v>
      </c>
      <c r="DR5" s="59" t="s">
        <v>95</v>
      </c>
      <c r="DS5" s="59" t="s">
        <v>96</v>
      </c>
      <c r="DT5" s="59" t="s">
        <v>97</v>
      </c>
      <c r="DU5" s="59" t="s">
        <v>98</v>
      </c>
    </row>
    <row r="6" spans="1:125" s="66" customFormat="1" x14ac:dyDescent="0.15">
      <c r="A6" s="49" t="s">
        <v>103</v>
      </c>
      <c r="B6" s="60">
        <f>B8</f>
        <v>2020</v>
      </c>
      <c r="C6" s="60">
        <f t="shared" ref="C6:X6" si="1">C8</f>
        <v>322041</v>
      </c>
      <c r="D6" s="60">
        <f t="shared" si="1"/>
        <v>47</v>
      </c>
      <c r="E6" s="60">
        <f t="shared" si="1"/>
        <v>14</v>
      </c>
      <c r="F6" s="60">
        <f t="shared" si="1"/>
        <v>0</v>
      </c>
      <c r="G6" s="60">
        <f t="shared" si="1"/>
        <v>1</v>
      </c>
      <c r="H6" s="60" t="str">
        <f>SUBSTITUTE(H8,"　","")</f>
        <v>島根県益田市</v>
      </c>
      <c r="I6" s="60" t="str">
        <f t="shared" si="1"/>
        <v>益田駅前駐車場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14</v>
      </c>
      <c r="S6" s="62" t="str">
        <f t="shared" si="1"/>
        <v>駅</v>
      </c>
      <c r="T6" s="62" t="str">
        <f t="shared" si="1"/>
        <v>無</v>
      </c>
      <c r="U6" s="63">
        <f t="shared" si="1"/>
        <v>4727</v>
      </c>
      <c r="V6" s="63">
        <f t="shared" si="1"/>
        <v>231</v>
      </c>
      <c r="W6" s="63">
        <f t="shared" si="1"/>
        <v>100</v>
      </c>
      <c r="X6" s="62" t="str">
        <f t="shared" si="1"/>
        <v>無</v>
      </c>
      <c r="Y6" s="64">
        <f>IF(Y8="-",NA(),Y8)</f>
        <v>135.69999999999999</v>
      </c>
      <c r="Z6" s="64">
        <f t="shared" ref="Z6:AH6" si="2">IF(Z8="-",NA(),Z8)</f>
        <v>135</v>
      </c>
      <c r="AA6" s="64">
        <f t="shared" si="2"/>
        <v>123.1</v>
      </c>
      <c r="AB6" s="64">
        <f t="shared" si="2"/>
        <v>115.8</v>
      </c>
      <c r="AC6" s="64">
        <f t="shared" si="2"/>
        <v>98.9</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26.3</v>
      </c>
      <c r="BG6" s="64">
        <f t="shared" ref="BG6:BO6" si="5">IF(BG8="-",NA(),BG8)</f>
        <v>25.6</v>
      </c>
      <c r="BH6" s="64">
        <f t="shared" si="5"/>
        <v>18.7</v>
      </c>
      <c r="BI6" s="64">
        <f t="shared" si="5"/>
        <v>13.6</v>
      </c>
      <c r="BJ6" s="64">
        <f t="shared" si="5"/>
        <v>-1.1000000000000001</v>
      </c>
      <c r="BK6" s="64">
        <f t="shared" si="5"/>
        <v>27.9</v>
      </c>
      <c r="BL6" s="64">
        <f t="shared" si="5"/>
        <v>30.9</v>
      </c>
      <c r="BM6" s="64">
        <f t="shared" si="5"/>
        <v>32.4</v>
      </c>
      <c r="BN6" s="64">
        <f t="shared" si="5"/>
        <v>13.1</v>
      </c>
      <c r="BO6" s="64">
        <f t="shared" si="5"/>
        <v>-0.7</v>
      </c>
      <c r="BP6" s="61" t="str">
        <f>IF(BP8="-","",IF(BP8="-","【-】","【"&amp;SUBSTITUTE(TEXT(BP8,"#,##0.0"),"-","△")&amp;"】"))</f>
        <v>【△65.9】</v>
      </c>
      <c r="BQ6" s="65">
        <f>IF(BQ8="-",NA(),BQ8)</f>
        <v>6032</v>
      </c>
      <c r="BR6" s="65">
        <f t="shared" ref="BR6:BZ6" si="6">IF(BR8="-",NA(),BR8)</f>
        <v>6081</v>
      </c>
      <c r="BS6" s="65">
        <f t="shared" si="6"/>
        <v>4449</v>
      </c>
      <c r="BT6" s="65">
        <f t="shared" si="6"/>
        <v>2991</v>
      </c>
      <c r="BU6" s="65">
        <f t="shared" si="6"/>
        <v>-215</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104</v>
      </c>
      <c r="CM6" s="63">
        <f t="shared" ref="CM6:CN6" si="7">CM8</f>
        <v>0</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295.7</v>
      </c>
      <c r="DL6" s="64">
        <f t="shared" ref="DL6:DT6" si="9">IF(DL8="-",NA(),DL8)</f>
        <v>273.2</v>
      </c>
      <c r="DM6" s="64">
        <f t="shared" si="9"/>
        <v>269.7</v>
      </c>
      <c r="DN6" s="64">
        <f t="shared" si="9"/>
        <v>262.3</v>
      </c>
      <c r="DO6" s="64">
        <f t="shared" si="9"/>
        <v>226</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106</v>
      </c>
      <c r="B7" s="60">
        <f t="shared" ref="B7:X7" si="10">B8</f>
        <v>2020</v>
      </c>
      <c r="C7" s="60">
        <f t="shared" si="10"/>
        <v>322041</v>
      </c>
      <c r="D7" s="60">
        <f t="shared" si="10"/>
        <v>47</v>
      </c>
      <c r="E7" s="60">
        <f t="shared" si="10"/>
        <v>14</v>
      </c>
      <c r="F7" s="60">
        <f t="shared" si="10"/>
        <v>0</v>
      </c>
      <c r="G7" s="60">
        <f t="shared" si="10"/>
        <v>1</v>
      </c>
      <c r="H7" s="60" t="str">
        <f t="shared" si="10"/>
        <v>島根県　益田市</v>
      </c>
      <c r="I7" s="60" t="str">
        <f t="shared" si="10"/>
        <v>益田駅前駐車場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14</v>
      </c>
      <c r="S7" s="62" t="str">
        <f t="shared" si="10"/>
        <v>駅</v>
      </c>
      <c r="T7" s="62" t="str">
        <f t="shared" si="10"/>
        <v>無</v>
      </c>
      <c r="U7" s="63">
        <f t="shared" si="10"/>
        <v>4727</v>
      </c>
      <c r="V7" s="63">
        <f t="shared" si="10"/>
        <v>231</v>
      </c>
      <c r="W7" s="63">
        <f t="shared" si="10"/>
        <v>100</v>
      </c>
      <c r="X7" s="62" t="str">
        <f t="shared" si="10"/>
        <v>無</v>
      </c>
      <c r="Y7" s="64">
        <f>Y8</f>
        <v>135.69999999999999</v>
      </c>
      <c r="Z7" s="64">
        <f t="shared" ref="Z7:AH7" si="11">Z8</f>
        <v>135</v>
      </c>
      <c r="AA7" s="64">
        <f t="shared" si="11"/>
        <v>123.1</v>
      </c>
      <c r="AB7" s="64">
        <f t="shared" si="11"/>
        <v>115.8</v>
      </c>
      <c r="AC7" s="64">
        <f t="shared" si="11"/>
        <v>98.9</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26.3</v>
      </c>
      <c r="BG7" s="64">
        <f t="shared" ref="BG7:BO7" si="14">BG8</f>
        <v>25.6</v>
      </c>
      <c r="BH7" s="64">
        <f t="shared" si="14"/>
        <v>18.7</v>
      </c>
      <c r="BI7" s="64">
        <f t="shared" si="14"/>
        <v>13.6</v>
      </c>
      <c r="BJ7" s="64">
        <f t="shared" si="14"/>
        <v>-1.1000000000000001</v>
      </c>
      <c r="BK7" s="64">
        <f t="shared" si="14"/>
        <v>27.9</v>
      </c>
      <c r="BL7" s="64">
        <f t="shared" si="14"/>
        <v>30.9</v>
      </c>
      <c r="BM7" s="64">
        <f t="shared" si="14"/>
        <v>32.4</v>
      </c>
      <c r="BN7" s="64">
        <f t="shared" si="14"/>
        <v>13.1</v>
      </c>
      <c r="BO7" s="64">
        <f t="shared" si="14"/>
        <v>-0.7</v>
      </c>
      <c r="BP7" s="61"/>
      <c r="BQ7" s="65">
        <f>BQ8</f>
        <v>6032</v>
      </c>
      <c r="BR7" s="65">
        <f t="shared" ref="BR7:BZ7" si="15">BR8</f>
        <v>6081</v>
      </c>
      <c r="BS7" s="65">
        <f t="shared" si="15"/>
        <v>4449</v>
      </c>
      <c r="BT7" s="65">
        <f t="shared" si="15"/>
        <v>2991</v>
      </c>
      <c r="BU7" s="65">
        <f t="shared" si="15"/>
        <v>-215</v>
      </c>
      <c r="BV7" s="65">
        <f t="shared" si="15"/>
        <v>19504</v>
      </c>
      <c r="BW7" s="65">
        <f t="shared" si="15"/>
        <v>18068</v>
      </c>
      <c r="BX7" s="65">
        <f t="shared" si="15"/>
        <v>25902</v>
      </c>
      <c r="BY7" s="65">
        <f t="shared" si="15"/>
        <v>23067</v>
      </c>
      <c r="BZ7" s="65">
        <f t="shared" si="15"/>
        <v>4197</v>
      </c>
      <c r="CA7" s="63"/>
      <c r="CB7" s="64" t="s">
        <v>107</v>
      </c>
      <c r="CC7" s="64" t="s">
        <v>107</v>
      </c>
      <c r="CD7" s="64" t="s">
        <v>107</v>
      </c>
      <c r="CE7" s="64" t="s">
        <v>107</v>
      </c>
      <c r="CF7" s="64" t="s">
        <v>107</v>
      </c>
      <c r="CG7" s="64" t="s">
        <v>107</v>
      </c>
      <c r="CH7" s="64" t="s">
        <v>107</v>
      </c>
      <c r="CI7" s="64" t="s">
        <v>107</v>
      </c>
      <c r="CJ7" s="64" t="s">
        <v>107</v>
      </c>
      <c r="CK7" s="64" t="s">
        <v>104</v>
      </c>
      <c r="CL7" s="61"/>
      <c r="CM7" s="63">
        <f>CM8</f>
        <v>0</v>
      </c>
      <c r="CN7" s="63">
        <f>CN8</f>
        <v>0</v>
      </c>
      <c r="CO7" s="64" t="s">
        <v>107</v>
      </c>
      <c r="CP7" s="64" t="s">
        <v>107</v>
      </c>
      <c r="CQ7" s="64" t="s">
        <v>107</v>
      </c>
      <c r="CR7" s="64" t="s">
        <v>107</v>
      </c>
      <c r="CS7" s="64" t="s">
        <v>107</v>
      </c>
      <c r="CT7" s="64" t="s">
        <v>107</v>
      </c>
      <c r="CU7" s="64" t="s">
        <v>107</v>
      </c>
      <c r="CV7" s="64" t="s">
        <v>107</v>
      </c>
      <c r="CW7" s="64" t="s">
        <v>107</v>
      </c>
      <c r="CX7" s="64" t="s">
        <v>104</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295.7</v>
      </c>
      <c r="DL7" s="64">
        <f t="shared" ref="DL7:DT7" si="17">DL8</f>
        <v>273.2</v>
      </c>
      <c r="DM7" s="64">
        <f t="shared" si="17"/>
        <v>269.7</v>
      </c>
      <c r="DN7" s="64">
        <f t="shared" si="17"/>
        <v>262.3</v>
      </c>
      <c r="DO7" s="64">
        <f t="shared" si="17"/>
        <v>226</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322041</v>
      </c>
      <c r="D8" s="67">
        <v>47</v>
      </c>
      <c r="E8" s="67">
        <v>14</v>
      </c>
      <c r="F8" s="67">
        <v>0</v>
      </c>
      <c r="G8" s="67">
        <v>1</v>
      </c>
      <c r="H8" s="67" t="s">
        <v>108</v>
      </c>
      <c r="I8" s="67" t="s">
        <v>109</v>
      </c>
      <c r="J8" s="67" t="s">
        <v>110</v>
      </c>
      <c r="K8" s="67" t="s">
        <v>111</v>
      </c>
      <c r="L8" s="67" t="s">
        <v>112</v>
      </c>
      <c r="M8" s="67" t="s">
        <v>113</v>
      </c>
      <c r="N8" s="67" t="s">
        <v>114</v>
      </c>
      <c r="O8" s="68" t="s">
        <v>115</v>
      </c>
      <c r="P8" s="69" t="s">
        <v>116</v>
      </c>
      <c r="Q8" s="69" t="s">
        <v>117</v>
      </c>
      <c r="R8" s="70">
        <v>14</v>
      </c>
      <c r="S8" s="69" t="s">
        <v>118</v>
      </c>
      <c r="T8" s="69" t="s">
        <v>119</v>
      </c>
      <c r="U8" s="70">
        <v>4727</v>
      </c>
      <c r="V8" s="70">
        <v>231</v>
      </c>
      <c r="W8" s="70">
        <v>100</v>
      </c>
      <c r="X8" s="69" t="s">
        <v>119</v>
      </c>
      <c r="Y8" s="71">
        <v>135.69999999999999</v>
      </c>
      <c r="Z8" s="71">
        <v>135</v>
      </c>
      <c r="AA8" s="71">
        <v>123.1</v>
      </c>
      <c r="AB8" s="71">
        <v>115.8</v>
      </c>
      <c r="AC8" s="71">
        <v>98.9</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26.3</v>
      </c>
      <c r="BG8" s="71">
        <v>25.6</v>
      </c>
      <c r="BH8" s="71">
        <v>18.7</v>
      </c>
      <c r="BI8" s="71">
        <v>13.6</v>
      </c>
      <c r="BJ8" s="71">
        <v>-1.1000000000000001</v>
      </c>
      <c r="BK8" s="71">
        <v>27.9</v>
      </c>
      <c r="BL8" s="71">
        <v>30.9</v>
      </c>
      <c r="BM8" s="71">
        <v>32.4</v>
      </c>
      <c r="BN8" s="71">
        <v>13.1</v>
      </c>
      <c r="BO8" s="71">
        <v>-0.7</v>
      </c>
      <c r="BP8" s="68">
        <v>-65.900000000000006</v>
      </c>
      <c r="BQ8" s="72">
        <v>6032</v>
      </c>
      <c r="BR8" s="72">
        <v>6081</v>
      </c>
      <c r="BS8" s="72">
        <v>4449</v>
      </c>
      <c r="BT8" s="73">
        <v>2991</v>
      </c>
      <c r="BU8" s="73">
        <v>-215</v>
      </c>
      <c r="BV8" s="72">
        <v>19504</v>
      </c>
      <c r="BW8" s="72">
        <v>18068</v>
      </c>
      <c r="BX8" s="72">
        <v>25902</v>
      </c>
      <c r="BY8" s="72">
        <v>23067</v>
      </c>
      <c r="BZ8" s="72">
        <v>4197</v>
      </c>
      <c r="CA8" s="70">
        <v>3932</v>
      </c>
      <c r="CB8" s="71" t="s">
        <v>112</v>
      </c>
      <c r="CC8" s="71" t="s">
        <v>112</v>
      </c>
      <c r="CD8" s="71" t="s">
        <v>112</v>
      </c>
      <c r="CE8" s="71" t="s">
        <v>112</v>
      </c>
      <c r="CF8" s="71" t="s">
        <v>112</v>
      </c>
      <c r="CG8" s="71" t="s">
        <v>112</v>
      </c>
      <c r="CH8" s="71" t="s">
        <v>112</v>
      </c>
      <c r="CI8" s="71" t="s">
        <v>112</v>
      </c>
      <c r="CJ8" s="71" t="s">
        <v>112</v>
      </c>
      <c r="CK8" s="71" t="s">
        <v>112</v>
      </c>
      <c r="CL8" s="68" t="s">
        <v>112</v>
      </c>
      <c r="CM8" s="70">
        <v>0</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283.7</v>
      </c>
      <c r="DF8" s="71">
        <v>263.39999999999998</v>
      </c>
      <c r="DG8" s="71">
        <v>178.3</v>
      </c>
      <c r="DH8" s="71">
        <v>1310.7</v>
      </c>
      <c r="DI8" s="71">
        <v>110.8</v>
      </c>
      <c r="DJ8" s="68">
        <v>183.4</v>
      </c>
      <c r="DK8" s="71">
        <v>295.7</v>
      </c>
      <c r="DL8" s="71">
        <v>273.2</v>
      </c>
      <c r="DM8" s="71">
        <v>269.7</v>
      </c>
      <c r="DN8" s="71">
        <v>262.3</v>
      </c>
      <c r="DO8" s="71">
        <v>226</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TOSHI-115</cp:lastModifiedBy>
  <cp:lastPrinted>2022-02-01T02:05:43Z</cp:lastPrinted>
  <dcterms:created xsi:type="dcterms:W3CDTF">2021-12-17T06:06:27Z</dcterms:created>
  <dcterms:modified xsi:type="dcterms:W3CDTF">2022-02-01T02:22:05Z</dcterms:modified>
  <cp:category/>
</cp:coreProperties>
</file>