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SUI-111.MASUDACITY\Desktop\R2決算　経営比較分析表作成\"/>
    </mc:Choice>
  </mc:AlternateContent>
  <workbookProtection workbookAlgorithmName="SHA-512" workbookHashValue="1w5ZcC2C7bZYXTCv00WtfoUJpndcermvgMq2BT2vB1owjjY/seGOsO4AuKrphL996b/Rb9ab79O+96eStUDiBQ==" workbookSaltValue="L/gmhO24cDbbadeyNBtBFA==" workbookSpinCount="100000" lockStructure="1"/>
  <bookViews>
    <workbookView xWindow="0" yWindow="0" windowWidth="192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<sst xmlns="http://schemas.openxmlformats.org/spreadsheetml/2006/main" count="319" uniqueCount="118">
  <si>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</si>
  <si>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</si>
  <si>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</si>
  <si>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</si>
  <si>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</si>
  <si>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</si>
  <si>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</si>
  <si>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</si>
  <si>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</si>
  <si>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</si>
  <si>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</si>
  <si>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</si>
  <si>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</si>
  <si>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</si>
  <si>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</si>
  <si>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</si>
  <si>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</si>
  <si>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</si>
  <si>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</si>
  <si>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</si>
  <si>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</si>
  <si>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</si>
  <si>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</si>
  <si>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</si>
  <si>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</si>
  <si>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</si>
  <si>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</si>
  <si>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</si>
  <si>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</si>
  <si>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</si>
  <si>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</si>
  <si>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</si>
  <si>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</si>
  <si>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</si>
  <si>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</si>
  <si>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</si>
  <si>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</si>
  <si>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</si>
  <si>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</si>
  <si>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</si>
  <si>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</si>
  <si>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</si>
  <si>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</si>
  <si>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</si>
  <si>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</si>
  <si>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</si>
  <si>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</si>
  <si>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</si>
  <si>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</si>
  <si>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</si>
  <si>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</si>
  <si>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</si>
  <si>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</si>
  <si>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</si>
  <si>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</si>
  <si>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</si>
  <si>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</si>
  <si>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</si>
  <si>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</si>
  <si>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</si>
  <si>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</si>
  <si>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</si>
  <si>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</si>
  <si>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</si>
  <si>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</si>
  <si>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</si>
  <si>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</si>
  <si>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</si>
  <si>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</si>
  <si>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</si>
  <si>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</si>
  <si>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</si>
  <si>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</si>
  <si>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</si>
  <si>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</si>
  <si>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</si>
  <si>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</si>
  <si>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</si>
  <si>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</si>
  <si>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</si>
  <si>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</si>
  <si>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</si>
  <si>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</si>
  <si>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</si>
  <si>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</si>
  <si>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</si>
  <si>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</si>
  <si>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</si>
  <si>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</si>
  <si>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</si>
  <si>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</si>
  <si>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</si>
  <si>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</si>
  <si>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</si>
  <si>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</si>
  <si>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</si>
  <si>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</si>
  <si>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</si>
  <si>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</si>
  <si>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</si>
  <si>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</si>
  <si>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</si>
  <si>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</si>
  <si>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</si>
  <si>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</si>
  <si>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</si>
  <si>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</si>
  <si>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</si>
  <si>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</si>
  <si>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</si>
  <si>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</si>
  <si>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</si>
  <si>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</si>
  <si>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</si>
  <si>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</si>
  <si>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供用開始から15年以上が経過しているが、法定耐用年数50年を経過した管渠はない。施設の改築・更新には多額の費用を要するため、日頃から定期的な保守点検や修繕による延命化を図っている。</t>
    <phoneticPr fontId="4"/>
  </si>
  <si>
    <t xml:space="preserve">　類似団体と比較し全体的に安定しているが。今後は、施設の改築・更新等の費用の増加が見込まれ、大きな使用料の増加が見込まれない中で、引き続き効率的な経営を行うため、計画な取り組みを行っていく必要がある。
</t>
    <rPh sb="1" eb="3">
      <t>ルイジ</t>
    </rPh>
    <rPh sb="3" eb="5">
      <t>ダンタイ</t>
    </rPh>
    <rPh sb="6" eb="8">
      <t>ヒカク</t>
    </rPh>
    <rPh sb="9" eb="12">
      <t>ゼンタイテキ</t>
    </rPh>
    <rPh sb="13" eb="15">
      <t>アンテイ</t>
    </rPh>
    <rPh sb="21" eb="23">
      <t>コンゴ</t>
    </rPh>
    <rPh sb="25" eb="27">
      <t>シセツ</t>
    </rPh>
    <rPh sb="28" eb="30">
      <t>カイチク</t>
    </rPh>
    <rPh sb="31" eb="33">
      <t>コウシン</t>
    </rPh>
    <rPh sb="33" eb="34">
      <t>トウ</t>
    </rPh>
    <rPh sb="35" eb="37">
      <t>ヒヨウ</t>
    </rPh>
    <rPh sb="38" eb="40">
      <t>ゾウカ</t>
    </rPh>
    <rPh sb="41" eb="43">
      <t>ミコ</t>
    </rPh>
    <rPh sb="46" eb="47">
      <t>オオ</t>
    </rPh>
    <rPh sb="49" eb="51">
      <t>シヨウ</t>
    </rPh>
    <rPh sb="51" eb="52">
      <t>リョウ</t>
    </rPh>
    <rPh sb="53" eb="55">
      <t>ゾウカ</t>
    </rPh>
    <rPh sb="56" eb="58">
      <t>ミコ</t>
    </rPh>
    <rPh sb="62" eb="63">
      <t>ナカ</t>
    </rPh>
    <rPh sb="65" eb="66">
      <t>ヒ</t>
    </rPh>
    <rPh sb="67" eb="68">
      <t>ツヅ</t>
    </rPh>
    <rPh sb="69" eb="72">
      <t>コウリツテキ</t>
    </rPh>
    <rPh sb="73" eb="75">
      <t>ケイエイ</t>
    </rPh>
    <rPh sb="76" eb="77">
      <t>オコナ</t>
    </rPh>
    <rPh sb="81" eb="83">
      <t>ケイカク</t>
    </rPh>
    <rPh sb="84" eb="85">
      <t>ト</t>
    </rPh>
    <rPh sb="86" eb="87">
      <t>ク</t>
    </rPh>
    <rPh sb="89" eb="90">
      <t>オコナ</t>
    </rPh>
    <rPh sb="94" eb="96">
      <t>ヒツヨウ</t>
    </rPh>
    <phoneticPr fontId="4"/>
  </si>
  <si>
    <t xml:space="preserve"> 当市における農業集落排水事業は平成13年8月から供用を開始し、整備事業は既に終了している。令和2年4月1日に公営企業会計に移行したため、各項目の数値については令和2年度からとなっている。
①経常収支比率は100%を上回っており、健全性を保っている。
③流動比率は、100%を下回っているが類似団体と比較して高く、施設建設時の企業債の償還が随時終了し、改善に向かう方向である。ただし、今後、老朽化に伴う更新を行っていく必要があり、更新事業の平準化が必要となる。
⑤経費回収率は使用料で回収すべき経費を全て使用料で賄えていない状況であり、一般会計からの繰入に依存している。今後も経営改善に努める必要がある。
⑥汚水処理原価については、維持管理費の増加により、高くなっている。
⑦施設利用率は、類似団体と比較して若干下回っている。
⑧水洗化率については、整備事業は既に完了しており、類似団体と同様の数値となっているが、今後も未接続家屋等に向けた取組が必要である。</t>
    <rPh sb="46" eb="48">
      <t>レイワ</t>
    </rPh>
    <rPh sb="49" eb="50">
      <t>ネン</t>
    </rPh>
    <rPh sb="51" eb="52">
      <t>ガツ</t>
    </rPh>
    <rPh sb="53" eb="54">
      <t>ニチ</t>
    </rPh>
    <rPh sb="55" eb="57">
      <t>コウエイ</t>
    </rPh>
    <rPh sb="57" eb="59">
      <t>キギョウ</t>
    </rPh>
    <rPh sb="59" eb="61">
      <t>カイケイ</t>
    </rPh>
    <rPh sb="62" eb="64">
      <t>イコウ</t>
    </rPh>
    <rPh sb="69" eb="72">
      <t>カクコウモク</t>
    </rPh>
    <rPh sb="73" eb="75">
      <t>スウチ</t>
    </rPh>
    <rPh sb="80" eb="82">
      <t>レイワ</t>
    </rPh>
    <rPh sb="83" eb="84">
      <t>ネン</t>
    </rPh>
    <rPh sb="84" eb="85">
      <t>ド</t>
    </rPh>
    <rPh sb="97" eb="99">
      <t>ケイジョウ</t>
    </rPh>
    <rPh sb="99" eb="101">
      <t>シュウシ</t>
    </rPh>
    <rPh sb="101" eb="103">
      <t>ヒリツ</t>
    </rPh>
    <rPh sb="109" eb="111">
      <t>ウワマワ</t>
    </rPh>
    <rPh sb="116" eb="119">
      <t>ケンゼンセイ</t>
    </rPh>
    <rPh sb="120" eb="121">
      <t>タモ</t>
    </rPh>
    <rPh sb="235" eb="237">
      <t>ケイヒ</t>
    </rPh>
    <rPh sb="237" eb="239">
      <t>カイシュウ</t>
    </rPh>
    <rPh sb="239" eb="240">
      <t>リツ</t>
    </rPh>
    <rPh sb="241" eb="243">
      <t>シヨウ</t>
    </rPh>
    <rPh sb="243" eb="244">
      <t>リョウ</t>
    </rPh>
    <rPh sb="245" eb="247">
      <t>カイシュウ</t>
    </rPh>
    <rPh sb="250" eb="252">
      <t>ケイヒ</t>
    </rPh>
    <rPh sb="253" eb="254">
      <t>スベ</t>
    </rPh>
    <rPh sb="255" eb="257">
      <t>シヨウ</t>
    </rPh>
    <rPh sb="257" eb="258">
      <t>リョウ</t>
    </rPh>
    <rPh sb="259" eb="260">
      <t>マカナ</t>
    </rPh>
    <rPh sb="265" eb="267">
      <t>ジョウキョウ</t>
    </rPh>
    <rPh sb="271" eb="273">
      <t>イッパン</t>
    </rPh>
    <rPh sb="273" eb="275">
      <t>カイケイ</t>
    </rPh>
    <rPh sb="278" eb="280">
      <t>クリイレ</t>
    </rPh>
    <rPh sb="281" eb="283">
      <t>イゾン</t>
    </rPh>
    <rPh sb="288" eb="290">
      <t>コンゴ</t>
    </rPh>
    <rPh sb="291" eb="293">
      <t>ケイエイ</t>
    </rPh>
    <rPh sb="293" eb="295">
      <t>カイゼン</t>
    </rPh>
    <rPh sb="296" eb="297">
      <t>ツト</t>
    </rPh>
    <rPh sb="299" eb="3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</si>
</sst>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979-413B-84CA-B84A4DB279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F979-413B-84CA-B84A4DB279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46.95</c:v>
                </c:pt>
              </c:numCache>
            </c:numRef>
          </c:val>
          <c:extLst>
            <c:ext xmlns:c16="http://schemas.microsoft.com/office/drawing/2014/chart" uri="{C3380CC4-5D6E-409C-BE32-E72D297353CC}">
              <c16:uniqueId val="{00000000-C1F6-4D03-A3DE-8D7BB982B0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C1F6-4D03-A3DE-8D7BB982B0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86.59</c:v>
                </c:pt>
              </c:numCache>
            </c:numRef>
          </c:val>
          <c:extLst>
            <c:ext xmlns:c16="http://schemas.microsoft.com/office/drawing/2014/chart" uri="{C3380CC4-5D6E-409C-BE32-E72D297353CC}">
              <c16:uniqueId val="{00000000-0ACC-4A7B-98AE-64CD6BCDCA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0ACC-4A7B-98AE-64CD6BCDCA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106.77</c:v>
                </c:pt>
              </c:numCache>
            </c:numRef>
          </c:val>
          <c:extLst>
            <c:ext xmlns:c16="http://schemas.microsoft.com/office/drawing/2014/chart" uri="{C3380CC4-5D6E-409C-BE32-E72D297353CC}">
              <c16:uniqueId val="{00000000-6CE2-4600-8336-BBE81B6AD3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6CE2-4600-8336-BBE81B6AD3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46.22</c:v>
                </c:pt>
              </c:numCache>
            </c:numRef>
          </c:val>
          <c:extLst>
            <c:ext xmlns:c16="http://schemas.microsoft.com/office/drawing/2014/chart" uri="{C3380CC4-5D6E-409C-BE32-E72D297353CC}">
              <c16:uniqueId val="{00000000-4C0D-46FD-9A24-6895604B65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4C0D-46FD-9A24-6895604B65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7C4-423B-AFFE-F0E32FDF1A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7C4-423B-AFFE-F0E32FDF1A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5AE-4800-81B3-43E448F153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45AE-4800-81B3-43E448F153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37.42</c:v>
                </c:pt>
              </c:numCache>
            </c:numRef>
          </c:val>
          <c:extLst>
            <c:ext xmlns:c16="http://schemas.microsoft.com/office/drawing/2014/chart" uri="{C3380CC4-5D6E-409C-BE32-E72D297353CC}">
              <c16:uniqueId val="{00000000-7315-49A8-9112-F83E42733E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7315-49A8-9112-F83E42733E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4E-46E9-9CAC-8570143387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274E-46E9-9CAC-8570143387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81.150000000000006</c:v>
                </c:pt>
              </c:numCache>
            </c:numRef>
          </c:val>
          <c:extLst>
            <c:ext xmlns:c16="http://schemas.microsoft.com/office/drawing/2014/chart" uri="{C3380CC4-5D6E-409C-BE32-E72D297353CC}">
              <c16:uniqueId val="{00000000-D555-477F-A230-4608CCEB2B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D555-477F-A230-4608CCEB2B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284.77999999999997</c:v>
                </c:pt>
              </c:numCache>
            </c:numRef>
          </c:val>
          <c:extLst>
            <c:ext xmlns:c16="http://schemas.microsoft.com/office/drawing/2014/chart" uri="{C3380CC4-5D6E-409C-BE32-E72D297353CC}">
              <c16:uniqueId val="{00000000-0FF1-4E2D-B411-9F72A380D5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0FF1-4E2D-B411-9F72A380D5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益田市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45635</v>
      </c>
      <c r="AM8" s="69"/>
      <c r="AN8" s="69"/>
      <c r="AO8" s="69"/>
      <c r="AP8" s="69"/>
      <c r="AQ8" s="69"/>
      <c r="AR8" s="69"/>
      <c r="AS8" s="69"/>
      <c r="AT8" s="68">
        <f>データ!T6</f>
        <v>733.19</v>
      </c>
      <c r="AU8" s="68"/>
      <c r="AV8" s="68"/>
      <c r="AW8" s="68"/>
      <c r="AX8" s="68"/>
      <c r="AY8" s="68"/>
      <c r="AZ8" s="68"/>
      <c r="BA8" s="68"/>
      <c r="BB8" s="68">
        <f>データ!U6</f>
        <v>62.24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60.27</v>
      </c>
      <c r="J10" s="68"/>
      <c r="K10" s="68"/>
      <c r="L10" s="68"/>
      <c r="M10" s="68"/>
      <c r="N10" s="68"/>
      <c r="O10" s="68"/>
      <c r="P10" s="68">
        <f>データ!P6</f>
        <v>5.83</v>
      </c>
      <c r="Q10" s="68"/>
      <c r="R10" s="68"/>
      <c r="S10" s="68"/>
      <c r="T10" s="68"/>
      <c r="U10" s="68"/>
      <c r="V10" s="68"/>
      <c r="W10" s="68">
        <f>データ!Q6</f>
        <v>100</v>
      </c>
      <c r="X10" s="68"/>
      <c r="Y10" s="68"/>
      <c r="Z10" s="68"/>
      <c r="AA10" s="68"/>
      <c r="AB10" s="68"/>
      <c r="AC10" s="68"/>
      <c r="AD10" s="69">
        <f>データ!R6</f>
        <v>4510</v>
      </c>
      <c r="AE10" s="69"/>
      <c r="AF10" s="69"/>
      <c r="AG10" s="69"/>
      <c r="AH10" s="69"/>
      <c r="AI10" s="69"/>
      <c r="AJ10" s="69"/>
      <c r="AK10" s="2"/>
      <c r="AL10" s="69">
        <f>データ!V6</f>
        <v>2640</v>
      </c>
      <c r="AM10" s="69"/>
      <c r="AN10" s="69"/>
      <c r="AO10" s="69"/>
      <c r="AP10" s="69"/>
      <c r="AQ10" s="69"/>
      <c r="AR10" s="69"/>
      <c r="AS10" s="69"/>
      <c r="AT10" s="68">
        <f>データ!W6</f>
        <v>1.43</v>
      </c>
      <c r="AU10" s="68"/>
      <c r="AV10" s="68"/>
      <c r="AW10" s="68"/>
      <c r="AX10" s="68"/>
      <c r="AY10" s="68"/>
      <c r="AZ10" s="68"/>
      <c r="BA10" s="68"/>
      <c r="BB10" s="68">
        <f>データ!X6</f>
        <v>1846.15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sc7AzEdJA8J9njVo3qjNl7M34487Pi6cY5my2S0aiGSzL52IkSMTGC3sSaanoqPgzSJ7MWxmqANFznbWBx3vwQ==" saltValue="RN4rIoauaKVMpLugyIn6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322041</v>
      </c>
      <c r="D6" s="33">
        <f t="shared" si="3"/>
        <v>46</v>
      </c>
      <c r="E6" s="33">
        <f t="shared" si="3"/>
        <v>17</v>
      </c>
      <c r="F6" s="33">
        <f t="shared" si="3"/>
        <v>5</v>
      </c>
      <c r="G6" s="33">
        <f t="shared" si="3"/>
        <v>0</v>
      </c>
      <c r="H6" s="33" t="str">
        <f t="shared" si="3"/>
        <v>島根県　益田市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60.27</v>
      </c>
      <c r="P6" s="34">
        <f t="shared" si="3"/>
        <v>5.83</v>
      </c>
      <c r="Q6" s="34">
        <f t="shared" si="3"/>
        <v>100</v>
      </c>
      <c r="R6" s="34">
        <f t="shared" si="3"/>
        <v>4510</v>
      </c>
      <c r="S6" s="34">
        <f t="shared" si="3"/>
        <v>45635</v>
      </c>
      <c r="T6" s="34">
        <f t="shared" si="3"/>
        <v>733.19</v>
      </c>
      <c r="U6" s="34">
        <f t="shared" si="3"/>
        <v>62.24</v>
      </c>
      <c r="V6" s="34">
        <f t="shared" si="3"/>
        <v>2640</v>
      </c>
      <c r="W6" s="34">
        <f t="shared" si="3"/>
        <v>1.43</v>
      </c>
      <c r="X6" s="34">
        <f t="shared" si="3"/>
        <v>1846.15</v>
      </c>
      <c r="Y6" s="35" t="str">
        <f>IF(Y7="",NA(),Y7)</f>
        <v>-</v>
      </c>
      <c r="Z6" s="35" t="str">
        <f t="shared" ref="Z6:AH6" si="4">IF(Z7="",NA(),Z7)</f>
        <v>-</v>
      </c>
      <c r="AA6" s="35" t="str">
        <f t="shared" si="4"/>
        <v>-</v>
      </c>
      <c r="AB6" s="35" t="str">
        <f t="shared" si="4"/>
        <v>-</v>
      </c>
      <c r="AC6" s="35">
        <f t="shared" si="4"/>
        <v>106.77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37.42</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81.150000000000006</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284.77999999999997</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46.95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86.59</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46.22</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322041</v>
      </c>
      <c r="D7" s="37">
        <v>46</v>
      </c>
      <c r="E7" s="37">
        <v>17</v>
      </c>
      <c r="F7" s="37">
        <v>5</v>
      </c>
      <c r="G7" s="37">
        <v>0</v>
      </c>
      <c r="H7" s="37" t="s">
        <v>96</v>
      </c>
      <c r="I7" s="37" t="s">
        <v>97</v>
      </c>
      <c r="J7" s="37" t="s">
        <v>98</v>
      </c>
      <c r="K7" s="37" t="s">
        <v>99</v>
      </c>
      <c r="L7" s="37" t="s">
        <v>100</v>
      </c>
      <c r="M7" s="37" t="s">
        <v>101</v>
      </c>
      <c r="N7" s="38" t="s">
        <v>102</v>
      </c>
      <c r="O7" s="38">
        <v>60.27</v>
      </c>
      <c r="P7" s="38">
        <v>5.83</v>
      </c>
      <c r="Q7" s="38">
        <v>100</v>
      </c>
      <c r="R7" s="38">
        <v>4510</v>
      </c>
      <c r="S7" s="38">
        <v>45635</v>
      </c>
      <c r="T7" s="38">
        <v>733.19</v>
      </c>
      <c r="U7" s="38">
        <v>62.24</v>
      </c>
      <c r="V7" s="38">
        <v>2640</v>
      </c>
      <c r="W7" s="38">
        <v>1.43</v>
      </c>
      <c r="X7" s="38">
        <v>1846.15</v>
      </c>
      <c r="Y7" s="38" t="s">
        <v>102</v>
      </c>
      <c r="Z7" s="38" t="s">
        <v>102</v>
      </c>
      <c r="AA7" s="38" t="s">
        <v>102</v>
      </c>
      <c r="AB7" s="38" t="s">
        <v>102</v>
      </c>
      <c r="AC7" s="38">
        <v>106.77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37.42</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81.150000000000006</v>
      </c>
      <c r="BV7" s="38" t="s">
        <v>102</v>
      </c>
      <c r="BW7" s="38" t="s">
        <v>102</v>
      </c>
      <c r="BX7" s="38" t="s">
        <v>102</v>
      </c>
      <c r="BY7" s="38" t="s">
        <v>102</v>
      </c>
      <c r="BZ7" s="38">
        <v>57.08</v>
      </c>
      <c r="CA7" s="38">
        <v>60.94</v>
      </c>
      <c r="CB7" s="38" t="s">
        <v>102</v>
      </c>
      <c r="CC7" s="38" t="s">
        <v>102</v>
      </c>
      <c r="CD7" s="38" t="s">
        <v>102</v>
      </c>
      <c r="CE7" s="38" t="s">
        <v>102</v>
      </c>
      <c r="CF7" s="38">
        <v>284.77999999999997</v>
      </c>
      <c r="CG7" s="38" t="s">
        <v>102</v>
      </c>
      <c r="CH7" s="38" t="s">
        <v>102</v>
      </c>
      <c r="CI7" s="38" t="s">
        <v>102</v>
      </c>
      <c r="CJ7" s="38" t="s">
        <v>102</v>
      </c>
      <c r="CK7" s="38">
        <v>274.99</v>
      </c>
      <c r="CL7" s="38">
        <v>253.04</v>
      </c>
      <c r="CM7" s="38" t="s">
        <v>102</v>
      </c>
      <c r="CN7" s="38" t="s">
        <v>102</v>
      </c>
      <c r="CO7" s="38" t="s">
        <v>102</v>
      </c>
      <c r="CP7" s="38" t="s">
        <v>102</v>
      </c>
      <c r="CQ7" s="38">
        <v>46.95</v>
      </c>
      <c r="CR7" s="38" t="s">
        <v>102</v>
      </c>
      <c r="CS7" s="38" t="s">
        <v>102</v>
      </c>
      <c r="CT7" s="38" t="s">
        <v>102</v>
      </c>
      <c r="CU7" s="38" t="s">
        <v>102</v>
      </c>
      <c r="CV7" s="38">
        <v>54.83</v>
      </c>
      <c r="CW7" s="38">
        <v>54.84</v>
      </c>
      <c r="CX7" s="38" t="s">
        <v>102</v>
      </c>
      <c r="CY7" s="38" t="s">
        <v>102</v>
      </c>
      <c r="CZ7" s="38" t="s">
        <v>102</v>
      </c>
      <c r="DA7" s="38" t="s">
        <v>102</v>
      </c>
      <c r="DB7" s="38">
        <v>86.59</v>
      </c>
      <c r="DC7" s="38" t="s">
        <v>102</v>
      </c>
      <c r="DD7" s="38" t="s">
        <v>102</v>
      </c>
      <c r="DE7" s="38" t="s">
        <v>102</v>
      </c>
      <c r="DF7" s="38" t="s">
        <v>102</v>
      </c>
      <c r="DG7" s="38">
        <v>84.7</v>
      </c>
      <c r="DH7" s="38">
        <v>86.6</v>
      </c>
      <c r="DI7" s="38" t="s">
        <v>102</v>
      </c>
      <c r="DJ7" s="38" t="s">
        <v>102</v>
      </c>
      <c r="DK7" s="38" t="s">
        <v>102</v>
      </c>
      <c r="DL7" s="38" t="s">
        <v>102</v>
      </c>
      <c r="DM7" s="38">
        <v>46.22</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GESUI-111</cp:lastModifiedBy>
  <cp:lastPrinted>2022-01-17T00:53:13Z</cp:lastPrinted>
  <dcterms:created xsi:type="dcterms:W3CDTF">2021-12-03T07:34:02Z</dcterms:created>
  <dcterms:modified xsi:type="dcterms:W3CDTF">2022-01-17T06:31:53Z</dcterms:modified>
  <cp:category/>
</cp:coreProperties>
</file>