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lsv\庁内共有\2_グループ共有\000_部共有\上下水道局共有\③　下水道関係\02-0　決算\05 経営比較分析表（総務省）\R2\3_下水道管理課（特地、個別）\"/>
    </mc:Choice>
  </mc:AlternateContent>
  <xr:revisionPtr revIDLastSave="0" documentId="13_ncr:1_{8D975B2A-8B61-4E58-B0CC-B3FE260CFE0C}" xr6:coauthVersionLast="45" xr6:coauthVersionMax="45" xr10:uidLastSave="{00000000-0000-0000-0000-000000000000}"/>
  <workbookProtection workbookAlgorithmName="SHA-512" workbookHashValue="ouX4J1Q2GsNlBDeAcN7hPTlE+8YDCq+MuDkVFqs1f9j2E2Uw7ZPKsjD7tvpZO1VcOu7S3MjRjUqzooALY6s2Xg==" workbookSaltValue="98QPxkN1t8tz2BUJEhOl7w==" workbookSpinCount="100000" lockStructure="1"/>
  <bookViews>
    <workbookView xWindow="-120" yWindow="-120" windowWidth="20730" windowHeight="113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<sst xmlns="http://schemas.openxmlformats.org/spreadsheetml/2006/main" count="247" uniqueCount="120">
  <si>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</si>
  <si>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</si>
  <si>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</si>
  <si>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</si>
  <si>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</si>
  <si>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</si>
  <si>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</si>
  <si>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</si>
  <si>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</si>
  <si>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</si>
  <si>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</si>
  <si>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</si>
  <si>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</si>
  <si>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</si>
  <si>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</si>
  <si>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</si>
  <si>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</si>
  <si>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</si>
  <si>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</si>
  <si>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</si>
  <si>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</si>
  <si>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</si>
  <si>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</si>
  <si>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</si>
  <si>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</si>
  <si>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</si>
  <si>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</si>
  <si>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</si>
  <si>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</si>
  <si>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</si>
  <si>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</si>
  <si>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</si>
  <si>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</si>
  <si>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</si>
  <si>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</si>
  <si>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</si>
  <si>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</si>
  <si>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</si>
  <si>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</si>
  <si>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</si>
  <si>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</si>
  <si>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</si>
  <si>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</si>
  <si>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</si>
  <si>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</si>
  <si>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</si>
  <si>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</si>
  <si>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</si>
  <si>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</si>
  <si>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</si>
  <si>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</si>
  <si>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</si>
  <si>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</si>
  <si>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</si>
  <si>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</si>
  <si>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</si>
  <si>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</si>
  <si>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</si>
  <si>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</si>
  <si>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</si>
  <si>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</si>
  <si>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</si>
  <si>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</si>
  <si>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</si>
  <si>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</si>
  <si>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</si>
  <si>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</si>
  <si>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</si>
  <si>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</si>
  <si>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</si>
  <si>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</si>
  <si>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</si>
  <si>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</si>
  <si>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</si>
  <si>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</si>
  <si>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</si>
  <si>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</si>
  <si>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</si>
  <si>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</si>
  <si>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</si>
  <si>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</si>
  <si>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</si>
  <si>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</si>
  <si>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</si>
  <si>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</si>
  <si>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</si>
  <si>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</si>
  <si>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</si>
  <si>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</si>
  <si>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</si>
  <si>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</si>
  <si>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</si>
  <si>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</si>
  <si>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</si>
  <si>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</si>
  <si>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</si>
  <si>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</si>
  <si>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</si>
  <si>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</si>
  <si>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</si>
  <si>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</si>
  <si>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</si>
  <si>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</si>
  <si>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</si>
  <si>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</si>
  <si>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</si>
  <si>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</si>
  <si>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</si>
  <si>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</si>
  <si>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</si>
  <si>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</si>
  <si>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</si>
  <si>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</si>
  <si>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</si>
  <si>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</si>
  <si>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</si>
  <si>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</si>
  <si>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本事業は、平成15年度から実施した事業であり、法定耐用年数を経過する施設はなく、主にブロアポンプ等の機器類について、老朽化の状況に応じた修繕を行っている。
　今後も適正な維持管理に努めるとともに、老朽化の進行や更新期の到来に備え、長寿命化、更新の方法について、検討を行う必要がある。</t>
    <rPh sb="1" eb="2">
      <t>ホン</t>
    </rPh>
    <rPh sb="2" eb="4">
      <t>ジギョウ</t>
    </rPh>
    <rPh sb="6" eb="8">
      <t>ヘイセイ</t>
    </rPh>
    <rPh sb="10" eb="12">
      <t>ネンド</t>
    </rPh>
    <rPh sb="14" eb="16">
      <t>ジッシ</t>
    </rPh>
    <rPh sb="18" eb="20">
      <t>ジギョウ</t>
    </rPh>
    <rPh sb="24" eb="26">
      <t>ホウテイ</t>
    </rPh>
    <rPh sb="26" eb="28">
      <t>タイヨウ</t>
    </rPh>
    <rPh sb="28" eb="30">
      <t>ネンスウ</t>
    </rPh>
    <rPh sb="31" eb="33">
      <t>ケイカ</t>
    </rPh>
    <rPh sb="35" eb="37">
      <t>シセツ</t>
    </rPh>
    <rPh sb="41" eb="42">
      <t>オモ</t>
    </rPh>
    <rPh sb="49" eb="50">
      <t>ナド</t>
    </rPh>
    <rPh sb="51" eb="53">
      <t>キキ</t>
    </rPh>
    <rPh sb="53" eb="54">
      <t>ルイ</t>
    </rPh>
    <rPh sb="59" eb="62">
      <t>ロウキュウカ</t>
    </rPh>
    <rPh sb="63" eb="65">
      <t>ジョウキョウ</t>
    </rPh>
    <rPh sb="66" eb="67">
      <t>オウ</t>
    </rPh>
    <rPh sb="69" eb="71">
      <t>シュウゼン</t>
    </rPh>
    <rPh sb="72" eb="73">
      <t>オコナ</t>
    </rPh>
    <rPh sb="80" eb="82">
      <t>コンゴ</t>
    </rPh>
    <rPh sb="83" eb="85">
      <t>テキセイ</t>
    </rPh>
    <rPh sb="86" eb="88">
      <t>イジ</t>
    </rPh>
    <rPh sb="88" eb="90">
      <t>カンリ</t>
    </rPh>
    <rPh sb="91" eb="92">
      <t>ツト</t>
    </rPh>
    <rPh sb="99" eb="102">
      <t>ロウキュウカ</t>
    </rPh>
    <rPh sb="103" eb="105">
      <t>シンコウ</t>
    </rPh>
    <rPh sb="106" eb="108">
      <t>コウシン</t>
    </rPh>
    <rPh sb="108" eb="109">
      <t>キ</t>
    </rPh>
    <rPh sb="110" eb="112">
      <t>トウライ</t>
    </rPh>
    <rPh sb="113" eb="114">
      <t>ソナ</t>
    </rPh>
    <rPh sb="116" eb="120">
      <t>チョウジュミョウカ</t>
    </rPh>
    <rPh sb="121" eb="123">
      <t>コウシン</t>
    </rPh>
    <rPh sb="124" eb="126">
      <t>ホウホウ</t>
    </rPh>
    <rPh sb="131" eb="133">
      <t>ケントウ</t>
    </rPh>
    <rPh sb="134" eb="135">
      <t>オコナ</t>
    </rPh>
    <rPh sb="136" eb="138">
      <t>ヒツヨウ</t>
    </rPh>
    <phoneticPr fontId="4"/>
  </si>
  <si>
    <t>　本事業は、平成29年度をもって新規の浄化槽設置を終了した。今後は、施設の適正な管理運営を実施していく必要がある。
　令和２年度は、施設修繕費等の維持管理経費が減少した一方で使用料収入が増加したことから、経費回収率が前年度より増加し、類似団体平均を上回った。また、汚水処理原価についても、類似団体とほぼ同値となった。
　今後とも、施設の適正な維持管理に努める一方で、引き続き経費の削減に努め、経営の改善を図っていく。</t>
    <rPh sb="1" eb="2">
      <t>ホン</t>
    </rPh>
    <rPh sb="2" eb="4">
      <t>ジギョウ</t>
    </rPh>
    <rPh sb="6" eb="8">
      <t>ヘイセイ</t>
    </rPh>
    <rPh sb="10" eb="12">
      <t>ネンド</t>
    </rPh>
    <rPh sb="16" eb="18">
      <t>シンキ</t>
    </rPh>
    <rPh sb="19" eb="22">
      <t>ジョウカソウ</t>
    </rPh>
    <rPh sb="22" eb="24">
      <t>セッチ</t>
    </rPh>
    <rPh sb="25" eb="27">
      <t>シュウリョウ</t>
    </rPh>
    <rPh sb="30" eb="32">
      <t>コンゴ</t>
    </rPh>
    <rPh sb="34" eb="36">
      <t>シセツ</t>
    </rPh>
    <rPh sb="37" eb="39">
      <t>テキセイ</t>
    </rPh>
    <rPh sb="40" eb="42">
      <t>カンリ</t>
    </rPh>
    <rPh sb="42" eb="44">
      <t>ウンエイ</t>
    </rPh>
    <rPh sb="45" eb="47">
      <t>ジッシ</t>
    </rPh>
    <rPh sb="51" eb="53">
      <t>ヒツヨウ</t>
    </rPh>
    <rPh sb="59" eb="61">
      <t>レイワ</t>
    </rPh>
    <rPh sb="62" eb="64">
      <t>ネンド</t>
    </rPh>
    <rPh sb="66" eb="68">
      <t>シセツ</t>
    </rPh>
    <rPh sb="68" eb="71">
      <t>シュウゼンヒ</t>
    </rPh>
    <rPh sb="71" eb="72">
      <t>ナド</t>
    </rPh>
    <rPh sb="73" eb="75">
      <t>イジ</t>
    </rPh>
    <rPh sb="75" eb="77">
      <t>カンリ</t>
    </rPh>
    <rPh sb="77" eb="79">
      <t>ケイヒ</t>
    </rPh>
    <rPh sb="80" eb="82">
      <t>ゲンショウ</t>
    </rPh>
    <rPh sb="84" eb="86">
      <t>イッポウ</t>
    </rPh>
    <rPh sb="87" eb="89">
      <t>シヨウ</t>
    </rPh>
    <rPh sb="89" eb="90">
      <t>リョウ</t>
    </rPh>
    <rPh sb="90" eb="92">
      <t>シュウニュウ</t>
    </rPh>
    <rPh sb="93" eb="95">
      <t>ゾウカ</t>
    </rPh>
    <rPh sb="102" eb="104">
      <t>ケイヒ</t>
    </rPh>
    <rPh sb="104" eb="106">
      <t>カイシュウ</t>
    </rPh>
    <rPh sb="106" eb="107">
      <t>リツ</t>
    </rPh>
    <rPh sb="108" eb="111">
      <t>ゼンネンド</t>
    </rPh>
    <rPh sb="113" eb="115">
      <t>ゾウカ</t>
    </rPh>
    <rPh sb="117" eb="119">
      <t>ルイジ</t>
    </rPh>
    <rPh sb="119" eb="121">
      <t>ダンタイ</t>
    </rPh>
    <rPh sb="121" eb="123">
      <t>ヘイキン</t>
    </rPh>
    <rPh sb="124" eb="126">
      <t>ウワマワ</t>
    </rPh>
    <rPh sb="132" eb="134">
      <t>オスイ</t>
    </rPh>
    <rPh sb="134" eb="136">
      <t>ショリ</t>
    </rPh>
    <rPh sb="136" eb="138">
      <t>ゲンカ</t>
    </rPh>
    <rPh sb="144" eb="146">
      <t>ルイジ</t>
    </rPh>
    <rPh sb="146" eb="148">
      <t>ダンタイ</t>
    </rPh>
    <rPh sb="151" eb="153">
      <t>ドウチ</t>
    </rPh>
    <rPh sb="160" eb="162">
      <t>コンゴ</t>
    </rPh>
    <rPh sb="165" eb="167">
      <t>シセツ</t>
    </rPh>
    <rPh sb="168" eb="170">
      <t>テキセイ</t>
    </rPh>
    <rPh sb="171" eb="173">
      <t>イジ</t>
    </rPh>
    <rPh sb="173" eb="175">
      <t>カンリ</t>
    </rPh>
    <rPh sb="176" eb="177">
      <t>ツト</t>
    </rPh>
    <rPh sb="179" eb="181">
      <t>イッポウ</t>
    </rPh>
    <rPh sb="183" eb="184">
      <t>ヒ</t>
    </rPh>
    <rPh sb="185" eb="186">
      <t>ツヅ</t>
    </rPh>
    <rPh sb="187" eb="189">
      <t>ケイヒ</t>
    </rPh>
    <rPh sb="190" eb="192">
      <t>サクゲン</t>
    </rPh>
    <rPh sb="193" eb="194">
      <t>ツト</t>
    </rPh>
    <rPh sb="196" eb="198">
      <t>ケイエイ</t>
    </rPh>
    <rPh sb="199" eb="201">
      <t>カイゼン</t>
    </rPh>
    <rPh sb="202" eb="203">
      <t>ハカ</t>
    </rPh>
    <phoneticPr fontId="4"/>
  </si>
  <si>
    <t xml:space="preserve"> 本事業は、個別排水処理事業とあわせ、浄化槽設置事業会計として実施している。
　経営状況は、公共下水道との負担の公平性の観点から、使用料体系が同一となっており、使用料収入等の自主財源で維持管理経費を賄うことができず、市債償還額の不足分とあわせ、一般会計繰入金に頼らざるを得ない状況である。
　①収益的収支比率　前年に比べ、収益及び費用は減少したが、地方債償還金は増加した。その結果、収益の減少率が、総費用及び地方債償還金の合計の減少率を上回り、前年度より0.32ポイント減少した。
　④企業債残高対事業規模比率　企業債残高を一般会計繰入金で全額負担していることから、比率の計上はない。
　⑤経費回収率　汚水処理費における維持管理経費の減少に対し、使用料収入が増加したことから、3.46ポイント増加した。
　⑥汚水処理原価　汚水処理費の減額に対して、有収水量が増加したことから、3.84円の減額となった。
　⑦施設利用率　前年度より0.81ポイント増加した。
　⑧水洗化率　前年度と同率であり、高い水準を維持している。</t>
    <rPh sb="1" eb="2">
      <t>ホン</t>
    </rPh>
    <rPh sb="2" eb="4">
      <t>ジギョウ</t>
    </rPh>
    <rPh sb="6" eb="8">
      <t>コベツ</t>
    </rPh>
    <rPh sb="8" eb="10">
      <t>ハイスイ</t>
    </rPh>
    <rPh sb="10" eb="12">
      <t>ショリ</t>
    </rPh>
    <rPh sb="12" eb="14">
      <t>ジギョウ</t>
    </rPh>
    <rPh sb="19" eb="22">
      <t>ジョウカソウ</t>
    </rPh>
    <rPh sb="22" eb="24">
      <t>セッチ</t>
    </rPh>
    <rPh sb="24" eb="26">
      <t>ジギョウ</t>
    </rPh>
    <rPh sb="26" eb="28">
      <t>カイケイ</t>
    </rPh>
    <rPh sb="31" eb="33">
      <t>ジッシ</t>
    </rPh>
    <rPh sb="40" eb="42">
      <t>ケイエイ</t>
    </rPh>
    <rPh sb="42" eb="44">
      <t>ジョウキョウ</t>
    </rPh>
    <rPh sb="46" eb="48">
      <t>コウキョウ</t>
    </rPh>
    <rPh sb="48" eb="51">
      <t>ゲスイドウ</t>
    </rPh>
    <rPh sb="53" eb="55">
      <t>フタン</t>
    </rPh>
    <rPh sb="56" eb="59">
      <t>コウヘイセイ</t>
    </rPh>
    <rPh sb="60" eb="62">
      <t>カンテン</t>
    </rPh>
    <rPh sb="65" eb="68">
      <t>シヨウリョウ</t>
    </rPh>
    <rPh sb="68" eb="70">
      <t>タイケイ</t>
    </rPh>
    <rPh sb="71" eb="73">
      <t>ドウイツ</t>
    </rPh>
    <rPh sb="80" eb="83">
      <t>シヨウリョウ</t>
    </rPh>
    <rPh sb="83" eb="85">
      <t>シュウニュウ</t>
    </rPh>
    <rPh sb="85" eb="86">
      <t>ナド</t>
    </rPh>
    <rPh sb="87" eb="89">
      <t>ジシュ</t>
    </rPh>
    <rPh sb="89" eb="91">
      <t>ザイゲン</t>
    </rPh>
    <rPh sb="92" eb="94">
      <t>イジ</t>
    </rPh>
    <rPh sb="94" eb="96">
      <t>カンリ</t>
    </rPh>
    <rPh sb="96" eb="98">
      <t>ケイヒ</t>
    </rPh>
    <rPh sb="99" eb="100">
      <t>マカナ</t>
    </rPh>
    <rPh sb="108" eb="110">
      <t>シサイ</t>
    </rPh>
    <rPh sb="110" eb="112">
      <t>ショウカン</t>
    </rPh>
    <rPh sb="112" eb="113">
      <t>ガク</t>
    </rPh>
    <rPh sb="114" eb="116">
      <t>フソク</t>
    </rPh>
    <rPh sb="116" eb="117">
      <t>ブン</t>
    </rPh>
    <rPh sb="122" eb="124">
      <t>イッパン</t>
    </rPh>
    <rPh sb="124" eb="126">
      <t>カイケイ</t>
    </rPh>
    <rPh sb="126" eb="128">
      <t>クリイレ</t>
    </rPh>
    <rPh sb="128" eb="129">
      <t>キン</t>
    </rPh>
    <rPh sb="130" eb="131">
      <t>タヨ</t>
    </rPh>
    <rPh sb="135" eb="136">
      <t>エ</t>
    </rPh>
    <rPh sb="138" eb="140">
      <t>ジョウキョウ</t>
    </rPh>
    <rPh sb="147" eb="150">
      <t>シュウエキテキ</t>
    </rPh>
    <rPh sb="150" eb="152">
      <t>シュウシ</t>
    </rPh>
    <rPh sb="152" eb="154">
      <t>ヒリツ</t>
    </rPh>
    <rPh sb="155" eb="157">
      <t>ゼンネン</t>
    </rPh>
    <rPh sb="158" eb="159">
      <t>クラ</t>
    </rPh>
    <rPh sb="161" eb="163">
      <t>シュウエキ</t>
    </rPh>
    <rPh sb="163" eb="164">
      <t>オヨ</t>
    </rPh>
    <rPh sb="165" eb="167">
      <t>ヒヨウ</t>
    </rPh>
    <rPh sb="168" eb="170">
      <t>ゲンショウ</t>
    </rPh>
    <rPh sb="174" eb="177">
      <t>チホウサイ</t>
    </rPh>
    <rPh sb="177" eb="180">
      <t>ショウカンキン</t>
    </rPh>
    <rPh sb="181" eb="183">
      <t>ゾウカ</t>
    </rPh>
    <rPh sb="188" eb="190">
      <t>ケッカ</t>
    </rPh>
    <rPh sb="191" eb="193">
      <t>シュウエキ</t>
    </rPh>
    <rPh sb="194" eb="197">
      <t>ゲンショウリツ</t>
    </rPh>
    <rPh sb="199" eb="200">
      <t>ソウ</t>
    </rPh>
    <rPh sb="200" eb="202">
      <t>ヒヨウ</t>
    </rPh>
    <rPh sb="202" eb="203">
      <t>オヨ</t>
    </rPh>
    <rPh sb="204" eb="207">
      <t>チホウサイ</t>
    </rPh>
    <rPh sb="207" eb="210">
      <t>ショウカンキン</t>
    </rPh>
    <rPh sb="211" eb="213">
      <t>ゴウケイ</t>
    </rPh>
    <rPh sb="214" eb="217">
      <t>ゲンショウリツ</t>
    </rPh>
    <rPh sb="218" eb="220">
      <t>ウワマワ</t>
    </rPh>
    <rPh sb="222" eb="225">
      <t>ゼンネンド</t>
    </rPh>
    <rPh sb="235" eb="237">
      <t>ゲンショウ</t>
    </rPh>
    <rPh sb="243" eb="245">
      <t>キギョウ</t>
    </rPh>
    <rPh sb="245" eb="246">
      <t>サイ</t>
    </rPh>
    <rPh sb="246" eb="248">
      <t>ザンダカ</t>
    </rPh>
    <rPh sb="248" eb="249">
      <t>タイ</t>
    </rPh>
    <rPh sb="249" eb="251">
      <t>ジギョウ</t>
    </rPh>
    <rPh sb="251" eb="253">
      <t>キボ</t>
    </rPh>
    <rPh sb="253" eb="255">
      <t>ヒリツ</t>
    </rPh>
    <rPh sb="256" eb="258">
      <t>キギョウ</t>
    </rPh>
    <rPh sb="258" eb="259">
      <t>サイ</t>
    </rPh>
    <rPh sb="259" eb="261">
      <t>ザンダカ</t>
    </rPh>
    <rPh sb="262" eb="264">
      <t>イッパン</t>
    </rPh>
    <rPh sb="264" eb="266">
      <t>カイケイ</t>
    </rPh>
    <rPh sb="266" eb="268">
      <t>クリイレ</t>
    </rPh>
    <rPh sb="268" eb="269">
      <t>キン</t>
    </rPh>
    <rPh sb="270" eb="272">
      <t>ゼンガク</t>
    </rPh>
    <rPh sb="272" eb="274">
      <t>フタン</t>
    </rPh>
    <rPh sb="283" eb="285">
      <t>ヒリツ</t>
    </rPh>
    <rPh sb="286" eb="288">
      <t>ケイジョウ</t>
    </rPh>
    <rPh sb="295" eb="297">
      <t>ケイヒ</t>
    </rPh>
    <rPh sb="297" eb="299">
      <t>カイシュウ</t>
    </rPh>
    <rPh sb="299" eb="300">
      <t>リツ</t>
    </rPh>
    <rPh sb="301" eb="303">
      <t>オスイ</t>
    </rPh>
    <rPh sb="303" eb="305">
      <t>ショリ</t>
    </rPh>
    <rPh sb="305" eb="306">
      <t>ヒ</t>
    </rPh>
    <rPh sb="310" eb="312">
      <t>イジ</t>
    </rPh>
    <rPh sb="312" eb="314">
      <t>カンリ</t>
    </rPh>
    <rPh sb="314" eb="316">
      <t>ケイヒ</t>
    </rPh>
    <rPh sb="317" eb="319">
      <t>ゲンショウ</t>
    </rPh>
    <rPh sb="320" eb="321">
      <t>タイ</t>
    </rPh>
    <rPh sb="323" eb="326">
      <t>シヨウリョウ</t>
    </rPh>
    <rPh sb="326" eb="328">
      <t>シュウニュウ</t>
    </rPh>
    <rPh sb="329" eb="331">
      <t>ゾウカ</t>
    </rPh>
    <rPh sb="346" eb="348">
      <t>ゾウカ</t>
    </rPh>
    <rPh sb="354" eb="356">
      <t>オスイ</t>
    </rPh>
    <rPh sb="356" eb="358">
      <t>ショリ</t>
    </rPh>
    <rPh sb="358" eb="360">
      <t>ゲンカ</t>
    </rPh>
    <rPh sb="361" eb="363">
      <t>オスイ</t>
    </rPh>
    <rPh sb="363" eb="365">
      <t>ショリ</t>
    </rPh>
    <rPh sb="365" eb="366">
      <t>ヒ</t>
    </rPh>
    <rPh sb="367" eb="369">
      <t>ゲンガク</t>
    </rPh>
    <rPh sb="370" eb="371">
      <t>タイ</t>
    </rPh>
    <rPh sb="374" eb="376">
      <t>ユウシュウ</t>
    </rPh>
    <rPh sb="376" eb="378">
      <t>スイリョウ</t>
    </rPh>
    <rPh sb="379" eb="381">
      <t>ゾウカ</t>
    </rPh>
    <rPh sb="392" eb="393">
      <t>エン</t>
    </rPh>
    <rPh sb="394" eb="396">
      <t>ゲンガク</t>
    </rPh>
    <rPh sb="404" eb="406">
      <t>シセツ</t>
    </rPh>
    <rPh sb="406" eb="409">
      <t>リヨウリツ</t>
    </rPh>
    <rPh sb="410" eb="413">
      <t>ゼンネンド</t>
    </rPh>
    <rPh sb="423" eb="425">
      <t>ゾウカ</t>
    </rPh>
    <rPh sb="431" eb="434">
      <t>スイセンカ</t>
    </rPh>
    <rPh sb="434" eb="435">
      <t>リツ</t>
    </rPh>
    <rPh sb="436" eb="439">
      <t>ゼンネンド</t>
    </rPh>
    <rPh sb="440" eb="442">
      <t>ドウリツ</t>
    </rPh>
    <rPh sb="446" eb="447">
      <t>タカ</t>
    </rPh>
    <rPh sb="448" eb="450">
      <t>スイジュン</t>
    </rPh>
    <rPh sb="451" eb="453">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</si>
</sst>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E2-434D-AAE1-328D7674DA5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EE2-434D-AAE1-328D7674DA5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54.6</c:v>
                </c:pt>
                <c:pt idx="1">
                  <c:v>52.01</c:v>
                </c:pt>
                <c:pt idx="2">
                  <c:v>52.33</c:v>
                </c:pt>
                <c:pt idx="3">
                  <c:v>51.75</c:v>
                </c:pt>
                <c:pt idx="4">
                  <c:v>52.56</c:v>
                </c:pt>
              </c:numCache>
            </c:numRef>
          </c:val>
          <c:extLst>
            <c:ext xmlns:c16="http://schemas.microsoft.com/office/drawing/2014/chart" uri="{C3380CC4-5D6E-409C-BE32-E72D297353CC}">
              <c16:uniqueId val="{00000000-BBFD-43D1-A829-19CFB4AE12F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59.94</c:v>
                </c:pt>
                <c:pt idx="3">
                  <c:v>59.64</c:v>
                </c:pt>
                <c:pt idx="4">
                  <c:v>58.19</c:v>
                </c:pt>
              </c:numCache>
            </c:numRef>
          </c:val>
          <c:smooth val="0"/>
          <c:extLst>
            <c:ext xmlns:c16="http://schemas.microsoft.com/office/drawing/2014/chart" uri="{C3380CC4-5D6E-409C-BE32-E72D297353CC}">
              <c16:uniqueId val="{00000001-BBFD-43D1-A829-19CFB4AE12F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99.8</c:v>
                </c:pt>
                <c:pt idx="1">
                  <c:v>99.75</c:v>
                </c:pt>
                <c:pt idx="2">
                  <c:v>99.72</c:v>
                </c:pt>
                <c:pt idx="3">
                  <c:v>99.71</c:v>
                </c:pt>
                <c:pt idx="4">
                  <c:v>99.71</c:v>
                </c:pt>
              </c:numCache>
            </c:numRef>
          </c:val>
          <c:extLst>
            <c:ext xmlns:c16="http://schemas.microsoft.com/office/drawing/2014/chart" uri="{C3380CC4-5D6E-409C-BE32-E72D297353CC}">
              <c16:uniqueId val="{00000000-7115-49B3-8C42-7E1297BABCF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89.66</c:v>
                </c:pt>
                <c:pt idx="3">
                  <c:v>90.63</c:v>
                </c:pt>
                <c:pt idx="4">
                  <c:v>87.8</c:v>
                </c:pt>
              </c:numCache>
            </c:numRef>
          </c:val>
          <c:smooth val="0"/>
          <c:extLst>
            <c:ext xmlns:c16="http://schemas.microsoft.com/office/drawing/2014/chart" uri="{C3380CC4-5D6E-409C-BE32-E72D297353CC}">
              <c16:uniqueId val="{00000001-7115-49B3-8C42-7E1297BABCF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90.55</c:v>
                </c:pt>
                <c:pt idx="1">
                  <c:v>93.2</c:v>
                </c:pt>
                <c:pt idx="2">
                  <c:v>98.94</c:v>
                </c:pt>
                <c:pt idx="3">
                  <c:v>99.53</c:v>
                </c:pt>
                <c:pt idx="4">
                  <c:v>99.21</c:v>
                </c:pt>
              </c:numCache>
            </c:numRef>
          </c:val>
          <c:extLst>
            <c:ext xmlns:c16="http://schemas.microsoft.com/office/drawing/2014/chart" uri="{C3380CC4-5D6E-409C-BE32-E72D297353CC}">
              <c16:uniqueId val="{00000000-6D5D-494E-A0FE-49A7B50399E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5D-494E-A0FE-49A7B50399E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C8-4DFD-BFF0-3BA2B664CC7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C8-4DFD-BFF0-3BA2B664CC7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03-4233-81CF-B2A72AFE5A3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03-4233-81CF-B2A72AFE5A3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4D-478A-B2FC-479CA1CE05B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4D-478A-B2FC-479CA1CE05B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91-43A9-B884-A67C47449D9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91-43A9-B884-A67C47449D9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334.82</c:v>
                </c:pt>
                <c:pt idx="1">
                  <c:v>236.49</c:v>
                </c:pt>
                <c:pt idx="2">
                  <c:v>9.85</c:v>
                </c:pt>
                <c:pt idx="3" formatCode="#,##0.00;&quot;△&quot;#,##0.00">
                  <c:v>0</c:v>
                </c:pt>
                <c:pt idx="4" formatCode="#,##0.00;&quot;△&quot;#,##0.00">
                  <c:v>0</c:v>
                </c:pt>
              </c:numCache>
            </c:numRef>
          </c:val>
          <c:extLst>
            <c:ext xmlns:c16="http://schemas.microsoft.com/office/drawing/2014/chart" uri="{C3380CC4-5D6E-409C-BE32-E72D297353CC}">
              <c16:uniqueId val="{00000000-5A8F-434A-821A-B3C083BC7AF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296.89</c:v>
                </c:pt>
                <c:pt idx="3">
                  <c:v>270.57</c:v>
                </c:pt>
                <c:pt idx="4">
                  <c:v>294.27</c:v>
                </c:pt>
              </c:numCache>
            </c:numRef>
          </c:val>
          <c:smooth val="0"/>
          <c:extLst>
            <c:ext xmlns:c16="http://schemas.microsoft.com/office/drawing/2014/chart" uri="{C3380CC4-5D6E-409C-BE32-E72D297353CC}">
              <c16:uniqueId val="{00000001-5A8F-434A-821A-B3C083BC7AF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64.61</c:v>
                </c:pt>
                <c:pt idx="1">
                  <c:v>61.11</c:v>
                </c:pt>
                <c:pt idx="2">
                  <c:v>64.58</c:v>
                </c:pt>
                <c:pt idx="3">
                  <c:v>61.53</c:v>
                </c:pt>
                <c:pt idx="4">
                  <c:v>64.989999999999995</c:v>
                </c:pt>
              </c:numCache>
            </c:numRef>
          </c:val>
          <c:extLst>
            <c:ext xmlns:c16="http://schemas.microsoft.com/office/drawing/2014/chart" uri="{C3380CC4-5D6E-409C-BE32-E72D297353CC}">
              <c16:uniqueId val="{00000000-12DC-4EC4-9806-8F9B5198561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63.06</c:v>
                </c:pt>
                <c:pt idx="3">
                  <c:v>62.5</c:v>
                </c:pt>
                <c:pt idx="4">
                  <c:v>60.59</c:v>
                </c:pt>
              </c:numCache>
            </c:numRef>
          </c:val>
          <c:smooth val="0"/>
          <c:extLst>
            <c:ext xmlns:c16="http://schemas.microsoft.com/office/drawing/2014/chart" uri="{C3380CC4-5D6E-409C-BE32-E72D297353CC}">
              <c16:uniqueId val="{00000001-12DC-4EC4-9806-8F9B5198561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271.95</c:v>
                </c:pt>
                <c:pt idx="1">
                  <c:v>288.43</c:v>
                </c:pt>
                <c:pt idx="2">
                  <c:v>272.23</c:v>
                </c:pt>
                <c:pt idx="3">
                  <c:v>284.39999999999998</c:v>
                </c:pt>
                <c:pt idx="4">
                  <c:v>280.56</c:v>
                </c:pt>
              </c:numCache>
            </c:numRef>
          </c:val>
          <c:extLst>
            <c:ext xmlns:c16="http://schemas.microsoft.com/office/drawing/2014/chart" uri="{C3380CC4-5D6E-409C-BE32-E72D297353CC}">
              <c16:uniqueId val="{00000000-240E-4564-87E8-289885680B5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264.77</c:v>
                </c:pt>
                <c:pt idx="3">
                  <c:v>269.33</c:v>
                </c:pt>
                <c:pt idx="4">
                  <c:v>280.23</c:v>
                </c:pt>
              </c:numCache>
            </c:numRef>
          </c:val>
          <c:smooth val="0"/>
          <c:extLst>
            <c:ext xmlns:c16="http://schemas.microsoft.com/office/drawing/2014/chart" uri="{C3380CC4-5D6E-409C-BE32-E72D297353CC}">
              <c16:uniqueId val="{00000001-240E-4564-87E8-289885680B5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4"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出雲市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174684</v>
      </c>
      <c r="AM8" s="51"/>
      <c r="AN8" s="51"/>
      <c r="AO8" s="51"/>
      <c r="AP8" s="51"/>
      <c r="AQ8" s="51"/>
      <c r="AR8" s="51"/>
      <c r="AS8" s="51"/>
      <c r="AT8" s="46">
        <f>データ!T6</f>
        <v>624.36</v>
      </c>
      <c r="AU8" s="46"/>
      <c r="AV8" s="46"/>
      <c r="AW8" s="46"/>
      <c r="AX8" s="46"/>
      <c r="AY8" s="46"/>
      <c r="AZ8" s="46"/>
      <c r="BA8" s="46"/>
      <c r="BB8" s="46">
        <f>データ!U6</f>
        <v>279.77999999999997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2.17</v>
      </c>
      <c r="Q10" s="46"/>
      <c r="R10" s="46"/>
      <c r="S10" s="46"/>
      <c r="T10" s="46"/>
      <c r="U10" s="46"/>
      <c r="V10" s="46"/>
      <c r="W10" s="46">
        <f>データ!Q6</f>
        <v>100</v>
      </c>
      <c r="X10" s="46"/>
      <c r="Y10" s="46"/>
      <c r="Z10" s="46"/>
      <c r="AA10" s="46"/>
      <c r="AB10" s="46"/>
      <c r="AC10" s="46"/>
      <c r="AD10" s="51">
        <f>データ!R6</f>
        <v>3352</v>
      </c>
      <c r="AE10" s="51"/>
      <c r="AF10" s="51"/>
      <c r="AG10" s="51"/>
      <c r="AH10" s="51"/>
      <c r="AI10" s="51"/>
      <c r="AJ10" s="51"/>
      <c r="AK10" s="2"/>
      <c r="AL10" s="51">
        <f>データ!V6</f>
        <v>3793</v>
      </c>
      <c r="AM10" s="51"/>
      <c r="AN10" s="51"/>
      <c r="AO10" s="51"/>
      <c r="AP10" s="51"/>
      <c r="AQ10" s="51"/>
      <c r="AR10" s="51"/>
      <c r="AS10" s="51"/>
      <c r="AT10" s="46">
        <f>データ!W6</f>
        <v>0.02</v>
      </c>
      <c r="AU10" s="46"/>
      <c r="AV10" s="46"/>
      <c r="AW10" s="46"/>
      <c r="AX10" s="46"/>
      <c r="AY10" s="46"/>
      <c r="AZ10" s="46"/>
      <c r="BA10" s="46"/>
      <c r="BB10" s="46">
        <f>データ!X6</f>
        <v>189650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x0WQJBALzrE5TeqULyoQ/2S/NFGw9Jb+CP5jncz2dHFol04K3cnRTKbeiwCpCzclVFYlrPaxKjfg1paKdm4+Tw==" saltValue="86gNzwZPrevSPWWu9SxIS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322032</v>
      </c>
      <c r="D6" s="33">
        <f t="shared" si="3"/>
        <v>47</v>
      </c>
      <c r="E6" s="33">
        <f t="shared" si="3"/>
        <v>18</v>
      </c>
      <c r="F6" s="33">
        <f t="shared" si="3"/>
        <v>0</v>
      </c>
      <c r="G6" s="33">
        <f t="shared" si="3"/>
        <v>0</v>
      </c>
      <c r="H6" s="33" t="str">
        <f t="shared" si="3"/>
        <v>島根県　出雲市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2.17</v>
      </c>
      <c r="Q6" s="34">
        <f t="shared" si="3"/>
        <v>100</v>
      </c>
      <c r="R6" s="34">
        <f t="shared" si="3"/>
        <v>3352</v>
      </c>
      <c r="S6" s="34">
        <f t="shared" si="3"/>
        <v>174684</v>
      </c>
      <c r="T6" s="34">
        <f t="shared" si="3"/>
        <v>624.36</v>
      </c>
      <c r="U6" s="34">
        <f t="shared" si="3"/>
        <v>279.77999999999997</v>
      </c>
      <c r="V6" s="34">
        <f t="shared" si="3"/>
        <v>3793</v>
      </c>
      <c r="W6" s="34">
        <f t="shared" si="3"/>
        <v>0.02</v>
      </c>
      <c r="X6" s="34">
        <f t="shared" si="3"/>
        <v>189650</v>
      </c>
      <c r="Y6" s="35">
        <f>IF(Y7="",NA(),Y7)</f>
        <v>90.55</v>
      </c>
      <c r="Z6" s="35">
        <f t="shared" ref="Z6:AH6" si="4">IF(Z7="",NA(),Z7)</f>
        <v>93.2</v>
      </c>
      <c r="AA6" s="35">
        <f t="shared" si="4"/>
        <v>98.94</v>
      </c>
      <c r="AB6" s="35">
        <f t="shared" si="4"/>
        <v>99.53</v>
      </c>
      <c r="AC6" s="35">
        <f t="shared" si="4"/>
        <v>99.21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334.82</v>
      </c>
      <c r="BG6" s="35">
        <f t="shared" ref="BG6:BO6" si="7">IF(BG7="",NA(),BG7)</f>
        <v>236.49</v>
      </c>
      <c r="BH6" s="35">
        <f t="shared" si="7"/>
        <v>9.85</v>
      </c>
      <c r="BI6" s="34">
        <f t="shared" si="7"/>
        <v>0</v>
      </c>
      <c r="BJ6" s="34">
        <f t="shared" si="7"/>
        <v>0</v>
      </c>
      <c r="BK6" s="35">
        <f t="shared" si="7"/>
        <v>413.5</v>
      </c>
      <c r="BL6" s="35">
        <f t="shared" si="7"/>
        <v>407.42</v>
      </c>
      <c r="BM6" s="35">
        <f t="shared" si="7"/>
        <v>296.89</v>
      </c>
      <c r="BN6" s="35">
        <f t="shared" si="7"/>
        <v>270.57</v>
      </c>
      <c r="BO6" s="35">
        <f t="shared" si="7"/>
        <v>294.27</v>
      </c>
      <c r="BP6" s="34" t="str">
        <f>IF(BP7="","",IF(BP7="-","【-】","【"&amp;SUBSTITUTE(TEXT(BP7,"#,##0.00"),"-","△")&amp;"】"))</f>
        <v>【314.13】</v>
      </c>
      <c r="BQ6" s="35">
        <f>IF(BQ7="",NA(),BQ7)</f>
        <v>64.61</v>
      </c>
      <c r="BR6" s="35">
        <f t="shared" ref="BR6:BZ6" si="8">IF(BR7="",NA(),BR7)</f>
        <v>61.11</v>
      </c>
      <c r="BS6" s="35">
        <f t="shared" si="8"/>
        <v>64.58</v>
      </c>
      <c r="BT6" s="35">
        <f t="shared" si="8"/>
        <v>61.53</v>
      </c>
      <c r="BU6" s="35">
        <f t="shared" si="8"/>
        <v>64.989999999999995</v>
      </c>
      <c r="BV6" s="35">
        <f t="shared" si="8"/>
        <v>55.84</v>
      </c>
      <c r="BW6" s="35">
        <f t="shared" si="8"/>
        <v>57.08</v>
      </c>
      <c r="BX6" s="35">
        <f t="shared" si="8"/>
        <v>63.06</v>
      </c>
      <c r="BY6" s="35">
        <f t="shared" si="8"/>
        <v>62.5</v>
      </c>
      <c r="BZ6" s="35">
        <f t="shared" si="8"/>
        <v>60.59</v>
      </c>
      <c r="CA6" s="34" t="str">
        <f>IF(CA7="","",IF(CA7="-","【-】","【"&amp;SUBSTITUTE(TEXT(CA7,"#,##0.00"),"-","△")&amp;"】"))</f>
        <v>【58.42】</v>
      </c>
      <c r="CB6" s="35">
        <f>IF(CB7="",NA(),CB7)</f>
        <v>271.95</v>
      </c>
      <c r="CC6" s="35">
        <f t="shared" ref="CC6:CK6" si="9">IF(CC7="",NA(),CC7)</f>
        <v>288.43</v>
      </c>
      <c r="CD6" s="35">
        <f t="shared" si="9"/>
        <v>272.23</v>
      </c>
      <c r="CE6" s="35">
        <f t="shared" si="9"/>
        <v>284.39999999999998</v>
      </c>
      <c r="CF6" s="35">
        <f t="shared" si="9"/>
        <v>280.56</v>
      </c>
      <c r="CG6" s="35">
        <f t="shared" si="9"/>
        <v>287.57</v>
      </c>
      <c r="CH6" s="35">
        <f t="shared" si="9"/>
        <v>286.86</v>
      </c>
      <c r="CI6" s="35">
        <f t="shared" si="9"/>
        <v>264.77</v>
      </c>
      <c r="CJ6" s="35">
        <f t="shared" si="9"/>
        <v>269.33</v>
      </c>
      <c r="CK6" s="35">
        <f t="shared" si="9"/>
        <v>280.23</v>
      </c>
      <c r="CL6" s="34" t="str">
        <f>IF(CL7="","",IF(CL7="-","【-】","【"&amp;SUBSTITUTE(TEXT(CL7,"#,##0.00"),"-","△")&amp;"】"))</f>
        <v>【282.28】</v>
      </c>
      <c r="CM6" s="35">
        <f>IF(CM7="",NA(),CM7)</f>
        <v>54.6</v>
      </c>
      <c r="CN6" s="35">
        <f t="shared" ref="CN6:CV6" si="10">IF(CN7="",NA(),CN7)</f>
        <v>52.01</v>
      </c>
      <c r="CO6" s="35">
        <f t="shared" si="10"/>
        <v>52.33</v>
      </c>
      <c r="CP6" s="35">
        <f t="shared" si="10"/>
        <v>51.75</v>
      </c>
      <c r="CQ6" s="35">
        <f t="shared" si="10"/>
        <v>52.56</v>
      </c>
      <c r="CR6" s="35">
        <f t="shared" si="10"/>
        <v>61.55</v>
      </c>
      <c r="CS6" s="35">
        <f t="shared" si="10"/>
        <v>57.22</v>
      </c>
      <c r="CT6" s="35">
        <f t="shared" si="10"/>
        <v>59.94</v>
      </c>
      <c r="CU6" s="35">
        <f t="shared" si="10"/>
        <v>59.64</v>
      </c>
      <c r="CV6" s="35">
        <f t="shared" si="10"/>
        <v>58.19</v>
      </c>
      <c r="CW6" s="34" t="str">
        <f>IF(CW7="","",IF(CW7="-","【-】","【"&amp;SUBSTITUTE(TEXT(CW7,"#,##0.00"),"-","△")&amp;"】"))</f>
        <v>【57.83】</v>
      </c>
      <c r="CX6" s="35">
        <f>IF(CX7="",NA(),CX7)</f>
        <v>99.8</v>
      </c>
      <c r="CY6" s="35">
        <f t="shared" ref="CY6:DG6" si="11">IF(CY7="",NA(),CY7)</f>
        <v>99.75</v>
      </c>
      <c r="CZ6" s="35">
        <f t="shared" si="11"/>
        <v>99.72</v>
      </c>
      <c r="DA6" s="35">
        <f t="shared" si="11"/>
        <v>99.71</v>
      </c>
      <c r="DB6" s="35">
        <f t="shared" si="11"/>
        <v>99.71</v>
      </c>
      <c r="DC6" s="35">
        <f t="shared" si="11"/>
        <v>67.489999999999995</v>
      </c>
      <c r="DD6" s="35">
        <f t="shared" si="11"/>
        <v>67.290000000000006</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322032</v>
      </c>
      <c r="D7" s="37">
        <v>47</v>
      </c>
      <c r="E7" s="37">
        <v>18</v>
      </c>
      <c r="F7" s="37">
        <v>0</v>
      </c>
      <c r="G7" s="37">
        <v>0</v>
      </c>
      <c r="H7" s="37" t="s">
        <v>97</v>
      </c>
      <c r="I7" s="37" t="s">
        <v>98</v>
      </c>
      <c r="J7" s="37" t="s">
        <v>99</v>
      </c>
      <c r="K7" s="37" t="s">
        <v>100</v>
      </c>
      <c r="L7" s="37" t="s">
        <v>101</v>
      </c>
      <c r="M7" s="37" t="s">
        <v>102</v>
      </c>
      <c r="N7" s="38" t="s">
        <v>103</v>
      </c>
      <c r="O7" s="38" t="s">
        <v>104</v>
      </c>
      <c r="P7" s="38">
        <v>2.17</v>
      </c>
      <c r="Q7" s="38">
        <v>100</v>
      </c>
      <c r="R7" s="38">
        <v>3352</v>
      </c>
      <c r="S7" s="38">
        <v>174684</v>
      </c>
      <c r="T7" s="38">
        <v>624.36</v>
      </c>
      <c r="U7" s="38">
        <v>279.77999999999997</v>
      </c>
      <c r="V7" s="38">
        <v>3793</v>
      </c>
      <c r="W7" s="38">
        <v>0.02</v>
      </c>
      <c r="X7" s="38">
        <v>189650</v>
      </c>
      <c r="Y7" s="38">
        <v>90.55</v>
      </c>
      <c r="Z7" s="38">
        <v>93.2</v>
      </c>
      <c r="AA7" s="38">
        <v>98.94</v>
      </c>
      <c r="AB7" s="38">
        <v>99.53</v>
      </c>
      <c r="AC7" s="38">
        <v>99.21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334.82</v>
      </c>
      <c r="BG7" s="38">
        <v>236.49</v>
      </c>
      <c r="BH7" s="38">
        <v>9.85</v>
      </c>
      <c r="BI7" s="38">
        <v>0</v>
      </c>
      <c r="BJ7" s="38">
        <v>0</v>
      </c>
      <c r="BK7" s="38">
        <v>413.5</v>
      </c>
      <c r="BL7" s="38">
        <v>407.42</v>
      </c>
      <c r="BM7" s="38">
        <v>296.89</v>
      </c>
      <c r="BN7" s="38">
        <v>270.57</v>
      </c>
      <c r="BO7" s="38">
        <v>294.27</v>
      </c>
      <c r="BP7" s="38">
        <v>314.13</v>
      </c>
      <c r="BQ7" s="38">
        <v>64.61</v>
      </c>
      <c r="BR7" s="38">
        <v>61.11</v>
      </c>
      <c r="BS7" s="38">
        <v>64.58</v>
      </c>
      <c r="BT7" s="38">
        <v>61.53</v>
      </c>
      <c r="BU7" s="38">
        <v>64.989999999999995</v>
      </c>
      <c r="BV7" s="38">
        <v>55.84</v>
      </c>
      <c r="BW7" s="38">
        <v>57.08</v>
      </c>
      <c r="BX7" s="38">
        <v>63.06</v>
      </c>
      <c r="BY7" s="38">
        <v>62.5</v>
      </c>
      <c r="BZ7" s="38">
        <v>60.59</v>
      </c>
      <c r="CA7" s="38">
        <v>58.42</v>
      </c>
      <c r="CB7" s="38">
        <v>271.95</v>
      </c>
      <c r="CC7" s="38">
        <v>288.43</v>
      </c>
      <c r="CD7" s="38">
        <v>272.23</v>
      </c>
      <c r="CE7" s="38">
        <v>284.39999999999998</v>
      </c>
      <c r="CF7" s="38">
        <v>280.56</v>
      </c>
      <c r="CG7" s="38">
        <v>287.57</v>
      </c>
      <c r="CH7" s="38">
        <v>286.86</v>
      </c>
      <c r="CI7" s="38">
        <v>264.77</v>
      </c>
      <c r="CJ7" s="38">
        <v>269.33</v>
      </c>
      <c r="CK7" s="38">
        <v>280.23</v>
      </c>
      <c r="CL7" s="38">
        <v>282.27999999999997</v>
      </c>
      <c r="CM7" s="38">
        <v>54.6</v>
      </c>
      <c r="CN7" s="38">
        <v>52.01</v>
      </c>
      <c r="CO7" s="38">
        <v>52.33</v>
      </c>
      <c r="CP7" s="38">
        <v>51.75</v>
      </c>
      <c r="CQ7" s="38">
        <v>52.56</v>
      </c>
      <c r="CR7" s="38">
        <v>61.55</v>
      </c>
      <c r="CS7" s="38">
        <v>57.22</v>
      </c>
      <c r="CT7" s="38">
        <v>59.94</v>
      </c>
      <c r="CU7" s="38">
        <v>59.64</v>
      </c>
      <c r="CV7" s="38">
        <v>58.19</v>
      </c>
      <c r="CW7" s="38">
        <v>57.83</v>
      </c>
      <c r="CX7" s="38">
        <v>99.8</v>
      </c>
      <c r="CY7" s="38">
        <v>99.75</v>
      </c>
      <c r="CZ7" s="38">
        <v>99.72</v>
      </c>
      <c r="DA7" s="38">
        <v>99.71</v>
      </c>
      <c r="DB7" s="38">
        <v>99.71</v>
      </c>
      <c r="DC7" s="38">
        <v>67.489999999999995</v>
      </c>
      <c r="DD7" s="38">
        <v>67.290000000000006</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SL639</cp:lastModifiedBy>
  <cp:lastPrinted>2022-02-01T01:57:27Z</cp:lastPrinted>
  <dcterms:created xsi:type="dcterms:W3CDTF">2021-12-03T08:11:03Z</dcterms:created>
  <dcterms:modified xsi:type="dcterms:W3CDTF">2022-02-01T01:57:35Z</dcterms:modified>
  <cp:category/>
</cp:coreProperties>
</file>