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財政部財政課\令和03年度(2021)\040104財政調査(財務_財務)\その他財政調査一般(03／2025)\公営企業\0000078_【２／３（木）県〆切】公営企業に係る「経営比較分析表」の分析等について\提出用\0003040_公営企業に係る「経営比較分析表」の分析等について【下水道事業会計】\"/>
    </mc:Choice>
  </mc:AlternateContent>
  <xr:revisionPtr revIDLastSave="0" documentId="13_ncr:1_{DE1A5B33-2AA9-42CE-943B-380B7466B77D}" xr6:coauthVersionLast="45" xr6:coauthVersionMax="45" xr10:uidLastSave="{00000000-0000-0000-0000-000000000000}"/>
  <workbookProtection workbookAlgorithmName="SHA-512" workbookHashValue="d492lIWNRJ3iz7i0Nyr2WS1uF0kk7hjwmAwkHMSfyAlrpv3Co3epuBMBMnUNDnCliPiJ5fCdL8HOls9I0gNEFw==" workbookSaltValue="1wFk1BsoLfvd9Np51mnx2g==" workbookSpinCount="100000" lockStructure="1"/>
  <bookViews>
    <workbookView xWindow="810" yWindow="-120" windowWidth="28110" windowHeight="16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AD10" i="4" s="1"/>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B10" i="4"/>
  <c r="BB8" i="4"/>
  <c r="AD8" i="4"/>
  <c r="I8" i="4"/>
  <c r="B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<sst xmlns="http://schemas.openxmlformats.org/spreadsheetml/2006/main" count="297" uniqueCount="116">
  <si>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</si>
  <si>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</si>
  <si>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</si>
  <si>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</si>
  <si>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</si>
  <si>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</si>
  <si>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</si>
  <si>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</si>
  <si>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</si>
  <si>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</si>
  <si>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</si>
  <si>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</si>
  <si>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</si>
  <si>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</si>
  <si>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</si>
  <si>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</si>
  <si>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</si>
  <si>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</si>
  <si>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</si>
  <si>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</si>
  <si>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</si>
  <si>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</si>
  <si>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</si>
  <si>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</si>
  <si>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</si>
  <si>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</si>
  <si>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</si>
  <si>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</si>
  <si>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</si>
  <si>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</si>
  <si>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</si>
  <si>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</si>
  <si>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</si>
  <si>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</si>
  <si>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</si>
  <si>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</si>
  <si>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</si>
  <si>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</si>
  <si>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</si>
  <si>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</si>
  <si>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</si>
  <si>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</si>
  <si>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</si>
  <si>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</si>
  <si>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</si>
  <si>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</si>
  <si>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</si>
  <si>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</si>
  <si>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</si>
  <si>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</si>
  <si>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</si>
  <si>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</si>
  <si>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</si>
  <si>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</si>
  <si>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</si>
  <si>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</si>
  <si>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</si>
  <si>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</si>
  <si>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</si>
  <si>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</si>
  <si>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</si>
  <si>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</si>
  <si>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</si>
  <si>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</si>
  <si>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</si>
  <si>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</si>
  <si>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</si>
  <si>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</si>
  <si>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</si>
  <si>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</si>
  <si>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</si>
  <si>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</si>
  <si>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</si>
  <si>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</si>
  <si>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</si>
  <si>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</si>
  <si>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</si>
  <si>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</si>
  <si>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</si>
  <si>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</si>
  <si>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</si>
  <si>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</si>
  <si>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</si>
  <si>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</si>
  <si>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</si>
  <si>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</si>
  <si>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</si>
  <si>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</si>
  <si>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</si>
  <si>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</si>
  <si>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</si>
  <si>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</si>
  <si>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</si>
  <si>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</si>
  <si>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</si>
  <si>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</si>
  <si>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</si>
  <si>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</si>
  <si>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</si>
  <si>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</si>
  <si>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</si>
  <si>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</si>
  <si>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</si>
  <si>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</si>
  <si>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</si>
  <si>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</si>
  <si>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</si>
  <si>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</si>
  <si>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</si>
  <si>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</si>
  <si>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</si>
  <si>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</si>
  <si>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</si>
  <si>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は、3処理区のうち供用開始後30年以上を経過している処理区が2箇所ある。管渠の耐用年数には至っていないものの、ポンプ等の機器類の老朽化は進み、今後、維持管理費や下水道施設の更新のための支出は増加する状況にある。
　経営状況については、類似団体に比べ、企業債残高対事業規模比率、経費回収率及び汚水処理原価は良い数値となっているが、経常収支比率は低くなっている。
　老朽化の状況については、管渠は耐用年数を経過していないため、数値には表れていないが、類似団体に比べ、有形固定資産減価償却率が高くなっており、老朽化は進んでいる。
　このような厳しい経営状況の中、ストックマネジメント計画を基に、財政状況を見ながら適正な管理運営を行っている。</t>
    <rPh sb="1" eb="3">
      <t>トクテイ</t>
    </rPh>
    <rPh sb="3" eb="5">
      <t>カンキョウ</t>
    </rPh>
    <rPh sb="17" eb="19">
      <t>ショリ</t>
    </rPh>
    <rPh sb="19" eb="20">
      <t>ク</t>
    </rPh>
    <rPh sb="59" eb="60">
      <t>イタ</t>
    </rPh>
    <rPh sb="157" eb="158">
      <t>オヨ</t>
    </rPh>
    <rPh sb="169" eb="170">
      <t>アタイ</t>
    </rPh>
    <rPh sb="185" eb="186">
      <t>ヒク</t>
    </rPh>
    <rPh sb="215" eb="217">
      <t>ケイカ</t>
    </rPh>
    <rPh sb="229" eb="230">
      <t>アラワ</t>
    </rPh>
    <phoneticPr fontId="4"/>
  </si>
  <si>
    <t>①管渠については、耐用年数を経過していないが、供用開始後30年以上を経過している処理区が2箇所あるため、資産の老朽化は前年度より進み、類似団体を上回っている。
②管渠については、まだ耐用年数を経過していない。
③不良箇所の更新は行っていない。</t>
    <rPh sb="14" eb="16">
      <t>ケイカ</t>
    </rPh>
    <rPh sb="31" eb="33">
      <t>イジョウ</t>
    </rPh>
    <rPh sb="40" eb="42">
      <t>ショリ</t>
    </rPh>
    <rPh sb="42" eb="43">
      <t>ク</t>
    </rPh>
    <rPh sb="45" eb="47">
      <t>カショ</t>
    </rPh>
    <rPh sb="59" eb="62">
      <t>ゼンネンド</t>
    </rPh>
    <rPh sb="81" eb="83">
      <t>カンキョ</t>
    </rPh>
    <rPh sb="108" eb="110">
      <t>カショ</t>
    </rPh>
    <rPh sb="111" eb="113">
      <t>コウシン</t>
    </rPh>
    <phoneticPr fontId="4"/>
  </si>
  <si>
    <t>①収益の減少に比べ費用の減少が少なかったため前年度より低くなり、単年度の収支が赤字となり、類似団体を下回っている。
②欠損金なし。　
③流動資産の減少と比較して、企業債償還金等の流動負債の減少が少なかったため、前年度より低くなり、類似団体を下回っている。
④企業債残高は年々減少しているが使用料収入も減少しているため前年度と横ばいであり、類似団体を下回っている。
⑤整備が完了し、使用料収入で汚水処理に係る費用を賄っている。処理場を大規模修繕したため費用が増加したことから前年度より低くなり、類似団体を上回っている。
⑥有収水量及び汚水処理に係る費用いずれも前年度より減少したが、汚水処理原価は前年度より高くなり、類似団体を下回っている。
⑦処理能力に対して、処理水量が少ないため、類似団体を下回っている。
⑧水洗化人口は減少したが、処理区内人口の減少が大きいため前年度より高くなった。整備が完了しているため、類似団体を上回っている。　　　　</t>
    <rPh sb="1" eb="3">
      <t>シュウエキ</t>
    </rPh>
    <rPh sb="4" eb="6">
      <t>ゲンショウ</t>
    </rPh>
    <rPh sb="7" eb="8">
      <t>クラ</t>
    </rPh>
    <rPh sb="9" eb="11">
      <t>ヒヨウ</t>
    </rPh>
    <rPh sb="12" eb="14">
      <t>ゲンショウ</t>
    </rPh>
    <rPh sb="15" eb="16">
      <t>スク</t>
    </rPh>
    <rPh sb="22" eb="25">
      <t>ゼンネンド</t>
    </rPh>
    <rPh sb="27" eb="28">
      <t>ヒク</t>
    </rPh>
    <rPh sb="45" eb="47">
      <t>ルイジ</t>
    </rPh>
    <rPh sb="47" eb="49">
      <t>ダンタイ</t>
    </rPh>
    <rPh sb="59" eb="62">
      <t>ケッソンキン</t>
    </rPh>
    <rPh sb="73" eb="75">
      <t>ゲンショウ</t>
    </rPh>
    <rPh sb="81" eb="83">
      <t>キギョウ</t>
    </rPh>
    <rPh sb="83" eb="84">
      <t>サイ</t>
    </rPh>
    <rPh sb="84" eb="86">
      <t>ショウカン</t>
    </rPh>
    <rPh sb="86" eb="87">
      <t>キン</t>
    </rPh>
    <rPh sb="87" eb="88">
      <t>トウ</t>
    </rPh>
    <rPh sb="89" eb="91">
      <t>リュウドウ</t>
    </rPh>
    <rPh sb="91" eb="93">
      <t>フサイ</t>
    </rPh>
    <rPh sb="94" eb="96">
      <t>ゲンショウ</t>
    </rPh>
    <rPh sb="97" eb="98">
      <t>スク</t>
    </rPh>
    <rPh sb="105" eb="108">
      <t>ゼンネンド</t>
    </rPh>
    <rPh sb="110" eb="111">
      <t>ヒク</t>
    </rPh>
    <rPh sb="115" eb="117">
      <t>ルイジ</t>
    </rPh>
    <rPh sb="117" eb="119">
      <t>ダンタイ</t>
    </rPh>
    <rPh sb="120" eb="122">
      <t>シタマワ</t>
    </rPh>
    <rPh sb="129" eb="131">
      <t>キギョウ</t>
    </rPh>
    <rPh sb="131" eb="132">
      <t>サイ</t>
    </rPh>
    <rPh sb="132" eb="134">
      <t>ザンダカ</t>
    </rPh>
    <rPh sb="135" eb="137">
      <t>ネンネン</t>
    </rPh>
    <rPh sb="137" eb="139">
      <t>ゲンショウ</t>
    </rPh>
    <rPh sb="144" eb="147">
      <t>シヨウリョウ</t>
    </rPh>
    <rPh sb="147" eb="149">
      <t>シュウニュウ</t>
    </rPh>
    <rPh sb="150" eb="152">
      <t>ゲンショウ</t>
    </rPh>
    <rPh sb="158" eb="161">
      <t>ゼンネンド</t>
    </rPh>
    <rPh sb="162" eb="163">
      <t>ヨコ</t>
    </rPh>
    <rPh sb="169" eb="173">
      <t>ルイジダンタイ</t>
    </rPh>
    <rPh sb="183" eb="185">
      <t>セイビ</t>
    </rPh>
    <rPh sb="186" eb="188">
      <t>カンリョウ</t>
    </rPh>
    <rPh sb="190" eb="193">
      <t>シヨウリョウ</t>
    </rPh>
    <rPh sb="193" eb="195">
      <t>シュウニュウ</t>
    </rPh>
    <rPh sb="196" eb="198">
      <t>オスイ</t>
    </rPh>
    <rPh sb="198" eb="200">
      <t>ショリ</t>
    </rPh>
    <rPh sb="201" eb="202">
      <t>カカ</t>
    </rPh>
    <rPh sb="203" eb="205">
      <t>ヒヨウ</t>
    </rPh>
    <rPh sb="206" eb="207">
      <t>マカナ</t>
    </rPh>
    <rPh sb="212" eb="215">
      <t>ショリジョウ</t>
    </rPh>
    <rPh sb="216" eb="219">
      <t>ダイキボ</t>
    </rPh>
    <rPh sb="219" eb="221">
      <t>シュウゼン</t>
    </rPh>
    <rPh sb="225" eb="227">
      <t>ヒヨウ</t>
    </rPh>
    <rPh sb="228" eb="230">
      <t>ゾウカ</t>
    </rPh>
    <rPh sb="236" eb="239">
      <t>ゼンネンド</t>
    </rPh>
    <rPh sb="241" eb="242">
      <t>ヒク</t>
    </rPh>
    <rPh sb="246" eb="248">
      <t>ルイジ</t>
    </rPh>
    <rPh sb="248" eb="250">
      <t>ダンタイ</t>
    </rPh>
    <rPh sb="251" eb="253">
      <t>ウワマワ</t>
    </rPh>
    <rPh sb="260" eb="262">
      <t>ユウシュウ</t>
    </rPh>
    <rPh sb="262" eb="264">
      <t>スイリョウ</t>
    </rPh>
    <rPh sb="264" eb="265">
      <t>オヨ</t>
    </rPh>
    <rPh sb="266" eb="268">
      <t>オスイ</t>
    </rPh>
    <rPh sb="268" eb="270">
      <t>ショリ</t>
    </rPh>
    <rPh sb="271" eb="272">
      <t>カカ</t>
    </rPh>
    <rPh sb="273" eb="275">
      <t>ヒヨウ</t>
    </rPh>
    <rPh sb="279" eb="282">
      <t>ゼンネンド</t>
    </rPh>
    <rPh sb="284" eb="286">
      <t>ゲンショウ</t>
    </rPh>
    <rPh sb="290" eb="292">
      <t>オスイ</t>
    </rPh>
    <rPh sb="292" eb="294">
      <t>ショリ</t>
    </rPh>
    <rPh sb="294" eb="296">
      <t>ゲンカ</t>
    </rPh>
    <rPh sb="297" eb="300">
      <t>ゼンネンド</t>
    </rPh>
    <rPh sb="302" eb="303">
      <t>タカ</t>
    </rPh>
    <rPh sb="314" eb="316">
      <t>ウワマワ</t>
    </rPh>
    <rPh sb="323" eb="325">
      <t>ノウリョク</t>
    </rPh>
    <rPh sb="326" eb="327">
      <t>タイ</t>
    </rPh>
    <rPh sb="330" eb="332">
      <t>ショリ</t>
    </rPh>
    <rPh sb="332" eb="334">
      <t>スイリョウ</t>
    </rPh>
    <rPh sb="335" eb="336">
      <t>スク</t>
    </rPh>
    <rPh sb="341" eb="343">
      <t>ルイジ</t>
    </rPh>
    <rPh sb="343" eb="345">
      <t>ダンタイ</t>
    </rPh>
    <rPh sb="346" eb="348">
      <t>シタマワ</t>
    </rPh>
    <rPh sb="355" eb="358">
      <t>スイセンカ</t>
    </rPh>
    <rPh sb="358" eb="360">
      <t>ジンコウ</t>
    </rPh>
    <rPh sb="361" eb="363">
      <t>ゲンショウ</t>
    </rPh>
    <rPh sb="367" eb="369">
      <t>ショリ</t>
    </rPh>
    <rPh sb="369" eb="370">
      <t>ク</t>
    </rPh>
    <rPh sb="370" eb="371">
      <t>ナイ</t>
    </rPh>
    <rPh sb="371" eb="373">
      <t>ジンコウ</t>
    </rPh>
    <rPh sb="374" eb="376">
      <t>ゲンショウ</t>
    </rPh>
    <rPh sb="377" eb="378">
      <t>オオ</t>
    </rPh>
    <rPh sb="382" eb="385">
      <t>ゼンネンド</t>
    </rPh>
    <rPh sb="387" eb="388">
      <t>タカ</t>
    </rPh>
    <rPh sb="393" eb="395">
      <t>セイビ</t>
    </rPh>
    <rPh sb="396" eb="398">
      <t>カンリョウ</t>
    </rPh>
    <rPh sb="410" eb="411">
      <t>ウワ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</si>
</sst>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68-459E-9362-E13DB0485E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B468-459E-9362-E13DB0485E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41.99</c:v>
                </c:pt>
                <c:pt idx="4">
                  <c:v>40.270000000000003</c:v>
                </c:pt>
              </c:numCache>
            </c:numRef>
          </c:val>
          <c:extLst>
            <c:ext xmlns:c16="http://schemas.microsoft.com/office/drawing/2014/chart" uri="{C3380CC4-5D6E-409C-BE32-E72D297353CC}">
              <c16:uniqueId val="{00000000-B7EF-4A99-811D-983774DD19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45.68</c:v>
                </c:pt>
                <c:pt idx="4">
                  <c:v>45.87</c:v>
                </c:pt>
              </c:numCache>
            </c:numRef>
          </c:val>
          <c:smooth val="0"/>
          <c:extLst>
            <c:ext xmlns:c16="http://schemas.microsoft.com/office/drawing/2014/chart" uri="{C3380CC4-5D6E-409C-BE32-E72D297353CC}">
              <c16:uniqueId val="{00000001-B7EF-4A99-811D-983774DD19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94.94</c:v>
                </c:pt>
                <c:pt idx="4">
                  <c:v>95.79</c:v>
                </c:pt>
              </c:numCache>
            </c:numRef>
          </c:val>
          <c:extLst>
            <c:ext xmlns:c16="http://schemas.microsoft.com/office/drawing/2014/chart" uri="{C3380CC4-5D6E-409C-BE32-E72D297353CC}">
              <c16:uniqueId val="{00000000-32E2-4B63-B28B-A5C88BEE92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87.96</c:v>
                </c:pt>
                <c:pt idx="4">
                  <c:v>87.65</c:v>
                </c:pt>
              </c:numCache>
            </c:numRef>
          </c:val>
          <c:smooth val="0"/>
          <c:extLst>
            <c:ext xmlns:c16="http://schemas.microsoft.com/office/drawing/2014/chart" uri="{C3380CC4-5D6E-409C-BE32-E72D297353CC}">
              <c16:uniqueId val="{00000001-32E2-4B63-B28B-A5C88BEE92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101.52</c:v>
                </c:pt>
                <c:pt idx="4">
                  <c:v>98.7</c:v>
                </c:pt>
              </c:numCache>
            </c:numRef>
          </c:val>
          <c:extLst>
            <c:ext xmlns:c16="http://schemas.microsoft.com/office/drawing/2014/chart" uri="{C3380CC4-5D6E-409C-BE32-E72D297353CC}">
              <c16:uniqueId val="{00000000-39AC-45C9-A3F1-4B71253336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103.34</c:v>
                </c:pt>
                <c:pt idx="4">
                  <c:v>102.7</c:v>
                </c:pt>
              </c:numCache>
            </c:numRef>
          </c:val>
          <c:smooth val="0"/>
          <c:extLst>
            <c:ext xmlns:c16="http://schemas.microsoft.com/office/drawing/2014/chart" uri="{C3380CC4-5D6E-409C-BE32-E72D297353CC}">
              <c16:uniqueId val="{00000001-39AC-45C9-A3F1-4B71253336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45.41</c:v>
                </c:pt>
                <c:pt idx="4">
                  <c:v>47.77</c:v>
                </c:pt>
              </c:numCache>
            </c:numRef>
          </c:val>
          <c:extLst>
            <c:ext xmlns:c16="http://schemas.microsoft.com/office/drawing/2014/chart" uri="{C3380CC4-5D6E-409C-BE32-E72D297353CC}">
              <c16:uniqueId val="{00000000-5A95-4A67-B264-4F4EDC0ED3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27.82</c:v>
                </c:pt>
                <c:pt idx="4">
                  <c:v>29.24</c:v>
                </c:pt>
              </c:numCache>
            </c:numRef>
          </c:val>
          <c:smooth val="0"/>
          <c:extLst>
            <c:ext xmlns:c16="http://schemas.microsoft.com/office/drawing/2014/chart" uri="{C3380CC4-5D6E-409C-BE32-E72D297353CC}">
              <c16:uniqueId val="{00000001-5A95-4A67-B264-4F4EDC0ED3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EA4-4367-A514-C87BF58DCA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EA4-4367-A514-C87BF58DCA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D0-42B8-9F92-5340AA45F3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29.74</c:v>
                </c:pt>
                <c:pt idx="4">
                  <c:v>48.2</c:v>
                </c:pt>
              </c:numCache>
            </c:numRef>
          </c:val>
          <c:smooth val="0"/>
          <c:extLst>
            <c:ext xmlns:c16="http://schemas.microsoft.com/office/drawing/2014/chart" uri="{C3380CC4-5D6E-409C-BE32-E72D297353CC}">
              <c16:uniqueId val="{00000001-36D0-42B8-9F92-5340AA45F3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18.18</c:v>
                </c:pt>
                <c:pt idx="4">
                  <c:v>1.1000000000000001</c:v>
                </c:pt>
              </c:numCache>
            </c:numRef>
          </c:val>
          <c:extLst>
            <c:ext xmlns:c16="http://schemas.microsoft.com/office/drawing/2014/chart" uri="{C3380CC4-5D6E-409C-BE32-E72D297353CC}">
              <c16:uniqueId val="{00000000-0759-4B30-9DDF-51A21CD210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53.44</c:v>
                </c:pt>
                <c:pt idx="4">
                  <c:v>46.85</c:v>
                </c:pt>
              </c:numCache>
            </c:numRef>
          </c:val>
          <c:smooth val="0"/>
          <c:extLst>
            <c:ext xmlns:c16="http://schemas.microsoft.com/office/drawing/2014/chart" uri="{C3380CC4-5D6E-409C-BE32-E72D297353CC}">
              <c16:uniqueId val="{00000001-0759-4B30-9DDF-51A21CD210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1187.1300000000001</c:v>
                </c:pt>
                <c:pt idx="4">
                  <c:v>1189.6400000000001</c:v>
                </c:pt>
              </c:numCache>
            </c:numRef>
          </c:val>
          <c:extLst>
            <c:ext xmlns:c16="http://schemas.microsoft.com/office/drawing/2014/chart" uri="{C3380CC4-5D6E-409C-BE32-E72D297353CC}">
              <c16:uniqueId val="{00000000-0F0F-4D12-B913-8A1E885BF9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1267.3900000000001</c:v>
                </c:pt>
                <c:pt idx="4">
                  <c:v>1268.6300000000001</c:v>
                </c:pt>
              </c:numCache>
            </c:numRef>
          </c:val>
          <c:smooth val="0"/>
          <c:extLst>
            <c:ext xmlns:c16="http://schemas.microsoft.com/office/drawing/2014/chart" uri="{C3380CC4-5D6E-409C-BE32-E72D297353CC}">
              <c16:uniqueId val="{00000001-0F0F-4D12-B913-8A1E885BF9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96.69</c:v>
                </c:pt>
              </c:numCache>
            </c:numRef>
          </c:val>
          <c:extLst>
            <c:ext xmlns:c16="http://schemas.microsoft.com/office/drawing/2014/chart" uri="{C3380CC4-5D6E-409C-BE32-E72D297353CC}">
              <c16:uniqueId val="{00000000-C341-43FA-B0B3-8CD2EF382C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84.3</c:v>
                </c:pt>
                <c:pt idx="4">
                  <c:v>82.88</c:v>
                </c:pt>
              </c:numCache>
            </c:numRef>
          </c:val>
          <c:smooth val="0"/>
          <c:extLst>
            <c:ext xmlns:c16="http://schemas.microsoft.com/office/drawing/2014/chart" uri="{C3380CC4-5D6E-409C-BE32-E72D297353CC}">
              <c16:uniqueId val="{00000001-C341-43FA-B0B3-8CD2EF382C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182.39</c:v>
                </c:pt>
                <c:pt idx="4">
                  <c:v>187.11</c:v>
                </c:pt>
              </c:numCache>
            </c:numRef>
          </c:val>
          <c:extLst>
            <c:ext xmlns:c16="http://schemas.microsoft.com/office/drawing/2014/chart" uri="{C3380CC4-5D6E-409C-BE32-E72D297353CC}">
              <c16:uniqueId val="{00000000-C3DF-4E1E-8321-6A1BE9358C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185.47</c:v>
                </c:pt>
                <c:pt idx="4">
                  <c:v>187.76</c:v>
                </c:pt>
              </c:numCache>
            </c:numRef>
          </c:val>
          <c:smooth val="0"/>
          <c:extLst>
            <c:ext xmlns:c16="http://schemas.microsoft.com/office/drawing/2014/chart" uri="{C3380CC4-5D6E-409C-BE32-E72D297353CC}">
              <c16:uniqueId val="{00000001-C3DF-4E1E-8321-6A1BE9358C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出雲市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174684</v>
      </c>
      <c r="AM8" s="51"/>
      <c r="AN8" s="51"/>
      <c r="AO8" s="51"/>
      <c r="AP8" s="51"/>
      <c r="AQ8" s="51"/>
      <c r="AR8" s="51"/>
      <c r="AS8" s="51"/>
      <c r="AT8" s="46">
        <f>データ!T6</f>
        <v>624.36</v>
      </c>
      <c r="AU8" s="46"/>
      <c r="AV8" s="46"/>
      <c r="AW8" s="46"/>
      <c r="AX8" s="46"/>
      <c r="AY8" s="46"/>
      <c r="AZ8" s="46"/>
      <c r="BA8" s="46"/>
      <c r="BB8" s="46">
        <f>データ!U6</f>
        <v>279.77999999999997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31.32</v>
      </c>
      <c r="J10" s="46"/>
      <c r="K10" s="46"/>
      <c r="L10" s="46"/>
      <c r="M10" s="46"/>
      <c r="N10" s="46"/>
      <c r="O10" s="46"/>
      <c r="P10" s="46">
        <f>データ!P6</f>
        <v>1.18</v>
      </c>
      <c r="Q10" s="46"/>
      <c r="R10" s="46"/>
      <c r="S10" s="46"/>
      <c r="T10" s="46"/>
      <c r="U10" s="46"/>
      <c r="V10" s="46"/>
      <c r="W10" s="46">
        <f>データ!Q6</f>
        <v>100</v>
      </c>
      <c r="X10" s="46"/>
      <c r="Y10" s="46"/>
      <c r="Z10" s="46"/>
      <c r="AA10" s="46"/>
      <c r="AB10" s="46"/>
      <c r="AC10" s="46"/>
      <c r="AD10" s="51">
        <f>データ!R6</f>
        <v>3352</v>
      </c>
      <c r="AE10" s="51"/>
      <c r="AF10" s="51"/>
      <c r="AG10" s="51"/>
      <c r="AH10" s="51"/>
      <c r="AI10" s="51"/>
      <c r="AJ10" s="51"/>
      <c r="AK10" s="2"/>
      <c r="AL10" s="51">
        <f>データ!V6</f>
        <v>2068</v>
      </c>
      <c r="AM10" s="51"/>
      <c r="AN10" s="51"/>
      <c r="AO10" s="51"/>
      <c r="AP10" s="51"/>
      <c r="AQ10" s="51"/>
      <c r="AR10" s="51"/>
      <c r="AS10" s="51"/>
      <c r="AT10" s="46">
        <f>データ!W6</f>
        <v>0.95</v>
      </c>
      <c r="AU10" s="46"/>
      <c r="AV10" s="46"/>
      <c r="AW10" s="46"/>
      <c r="AX10" s="46"/>
      <c r="AY10" s="46"/>
      <c r="AZ10" s="46"/>
      <c r="BA10" s="46"/>
      <c r="BB10" s="46">
        <f>データ!X6</f>
        <v>2176.84</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115</v>
      </c>
      <c r="BM16" s="77"/>
      <c r="BN16" s="77"/>
      <c r="BO16" s="77"/>
      <c r="BP16" s="77"/>
      <c r="BQ16" s="77"/>
      <c r="BR16" s="77"/>
      <c r="BS16" s="77"/>
      <c r="BT16" s="77"/>
      <c r="BU16" s="77"/>
      <c r="BV16" s="77"/>
      <c r="BW16" s="77"/>
      <c r="BX16" s="77"/>
      <c r="BY16" s="77"/>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77"/>
      <c r="BN17" s="77"/>
      <c r="BO17" s="77"/>
      <c r="BP17" s="77"/>
      <c r="BQ17" s="77"/>
      <c r="BR17" s="77"/>
      <c r="BS17" s="77"/>
      <c r="BT17" s="77"/>
      <c r="BU17" s="77"/>
      <c r="BV17" s="77"/>
      <c r="BW17" s="77"/>
      <c r="BX17" s="77"/>
      <c r="BY17" s="77"/>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77"/>
      <c r="BN18" s="77"/>
      <c r="BO18" s="77"/>
      <c r="BP18" s="77"/>
      <c r="BQ18" s="77"/>
      <c r="BR18" s="77"/>
      <c r="BS18" s="77"/>
      <c r="BT18" s="77"/>
      <c r="BU18" s="77"/>
      <c r="BV18" s="77"/>
      <c r="BW18" s="77"/>
      <c r="BX18" s="77"/>
      <c r="BY18" s="77"/>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77"/>
      <c r="BN19" s="77"/>
      <c r="BO19" s="77"/>
      <c r="BP19" s="77"/>
      <c r="BQ19" s="77"/>
      <c r="BR19" s="77"/>
      <c r="BS19" s="77"/>
      <c r="BT19" s="77"/>
      <c r="BU19" s="77"/>
      <c r="BV19" s="77"/>
      <c r="BW19" s="77"/>
      <c r="BX19" s="77"/>
      <c r="BY19" s="77"/>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77"/>
      <c r="BN20" s="77"/>
      <c r="BO20" s="77"/>
      <c r="BP20" s="77"/>
      <c r="BQ20" s="77"/>
      <c r="BR20" s="77"/>
      <c r="BS20" s="77"/>
      <c r="BT20" s="77"/>
      <c r="BU20" s="77"/>
      <c r="BV20" s="77"/>
      <c r="BW20" s="77"/>
      <c r="BX20" s="77"/>
      <c r="BY20" s="77"/>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77"/>
      <c r="BN21" s="77"/>
      <c r="BO21" s="77"/>
      <c r="BP21" s="77"/>
      <c r="BQ21" s="77"/>
      <c r="BR21" s="77"/>
      <c r="BS21" s="77"/>
      <c r="BT21" s="77"/>
      <c r="BU21" s="77"/>
      <c r="BV21" s="77"/>
      <c r="BW21" s="77"/>
      <c r="BX21" s="77"/>
      <c r="BY21" s="77"/>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77"/>
      <c r="BN22" s="77"/>
      <c r="BO22" s="77"/>
      <c r="BP22" s="77"/>
      <c r="BQ22" s="77"/>
      <c r="BR22" s="77"/>
      <c r="BS22" s="77"/>
      <c r="BT22" s="77"/>
      <c r="BU22" s="77"/>
      <c r="BV22" s="77"/>
      <c r="BW22" s="77"/>
      <c r="BX22" s="77"/>
      <c r="BY22" s="77"/>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77"/>
      <c r="BN23" s="77"/>
      <c r="BO23" s="77"/>
      <c r="BP23" s="77"/>
      <c r="BQ23" s="77"/>
      <c r="BR23" s="77"/>
      <c r="BS23" s="77"/>
      <c r="BT23" s="77"/>
      <c r="BU23" s="77"/>
      <c r="BV23" s="77"/>
      <c r="BW23" s="77"/>
      <c r="BX23" s="77"/>
      <c r="BY23" s="77"/>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77"/>
      <c r="BN24" s="77"/>
      <c r="BO24" s="77"/>
      <c r="BP24" s="77"/>
      <c r="BQ24" s="77"/>
      <c r="BR24" s="77"/>
      <c r="BS24" s="77"/>
      <c r="BT24" s="77"/>
      <c r="BU24" s="77"/>
      <c r="BV24" s="77"/>
      <c r="BW24" s="77"/>
      <c r="BX24" s="77"/>
      <c r="BY24" s="77"/>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77"/>
      <c r="BN25" s="77"/>
      <c r="BO25" s="77"/>
      <c r="BP25" s="77"/>
      <c r="BQ25" s="77"/>
      <c r="BR25" s="77"/>
      <c r="BS25" s="77"/>
      <c r="BT25" s="77"/>
      <c r="BU25" s="77"/>
      <c r="BV25" s="77"/>
      <c r="BW25" s="77"/>
      <c r="BX25" s="77"/>
      <c r="BY25" s="77"/>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77"/>
      <c r="BN26" s="77"/>
      <c r="BO26" s="77"/>
      <c r="BP26" s="77"/>
      <c r="BQ26" s="77"/>
      <c r="BR26" s="77"/>
      <c r="BS26" s="77"/>
      <c r="BT26" s="77"/>
      <c r="BU26" s="77"/>
      <c r="BV26" s="77"/>
      <c r="BW26" s="77"/>
      <c r="BX26" s="77"/>
      <c r="BY26" s="77"/>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77"/>
      <c r="BN27" s="77"/>
      <c r="BO27" s="77"/>
      <c r="BP27" s="77"/>
      <c r="BQ27" s="77"/>
      <c r="BR27" s="77"/>
      <c r="BS27" s="77"/>
      <c r="BT27" s="77"/>
      <c r="BU27" s="77"/>
      <c r="BV27" s="77"/>
      <c r="BW27" s="77"/>
      <c r="BX27" s="77"/>
      <c r="BY27" s="77"/>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77"/>
      <c r="BN28" s="77"/>
      <c r="BO28" s="77"/>
      <c r="BP28" s="77"/>
      <c r="BQ28" s="77"/>
      <c r="BR28" s="77"/>
      <c r="BS28" s="77"/>
      <c r="BT28" s="77"/>
      <c r="BU28" s="77"/>
      <c r="BV28" s="77"/>
      <c r="BW28" s="77"/>
      <c r="BX28" s="77"/>
      <c r="BY28" s="77"/>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77"/>
      <c r="BN29" s="77"/>
      <c r="BO29" s="77"/>
      <c r="BP29" s="77"/>
      <c r="BQ29" s="77"/>
      <c r="BR29" s="77"/>
      <c r="BS29" s="77"/>
      <c r="BT29" s="77"/>
      <c r="BU29" s="77"/>
      <c r="BV29" s="77"/>
      <c r="BW29" s="77"/>
      <c r="BX29" s="77"/>
      <c r="BY29" s="77"/>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77"/>
      <c r="BN30" s="77"/>
      <c r="BO30" s="77"/>
      <c r="BP30" s="77"/>
      <c r="BQ30" s="77"/>
      <c r="BR30" s="77"/>
      <c r="BS30" s="77"/>
      <c r="BT30" s="77"/>
      <c r="BU30" s="77"/>
      <c r="BV30" s="77"/>
      <c r="BW30" s="77"/>
      <c r="BX30" s="77"/>
      <c r="BY30" s="77"/>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77"/>
      <c r="BN31" s="77"/>
      <c r="BO31" s="77"/>
      <c r="BP31" s="77"/>
      <c r="BQ31" s="77"/>
      <c r="BR31" s="77"/>
      <c r="BS31" s="77"/>
      <c r="BT31" s="77"/>
      <c r="BU31" s="77"/>
      <c r="BV31" s="77"/>
      <c r="BW31" s="77"/>
      <c r="BX31" s="77"/>
      <c r="BY31" s="77"/>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77"/>
      <c r="BN32" s="77"/>
      <c r="BO32" s="77"/>
      <c r="BP32" s="77"/>
      <c r="BQ32" s="77"/>
      <c r="BR32" s="77"/>
      <c r="BS32" s="77"/>
      <c r="BT32" s="77"/>
      <c r="BU32" s="77"/>
      <c r="BV32" s="77"/>
      <c r="BW32" s="77"/>
      <c r="BX32" s="77"/>
      <c r="BY32" s="77"/>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77"/>
      <c r="BN33" s="77"/>
      <c r="BO33" s="77"/>
      <c r="BP33" s="77"/>
      <c r="BQ33" s="77"/>
      <c r="BR33" s="77"/>
      <c r="BS33" s="77"/>
      <c r="BT33" s="77"/>
      <c r="BU33" s="77"/>
      <c r="BV33" s="77"/>
      <c r="BW33" s="77"/>
      <c r="BX33" s="77"/>
      <c r="BY33" s="77"/>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77"/>
      <c r="BN34" s="77"/>
      <c r="BO34" s="77"/>
      <c r="BP34" s="77"/>
      <c r="BQ34" s="77"/>
      <c r="BR34" s="77"/>
      <c r="BS34" s="77"/>
      <c r="BT34" s="77"/>
      <c r="BU34" s="77"/>
      <c r="BV34" s="77"/>
      <c r="BW34" s="77"/>
      <c r="BX34" s="77"/>
      <c r="BY34" s="77"/>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77"/>
      <c r="BN35" s="77"/>
      <c r="BO35" s="77"/>
      <c r="BP35" s="77"/>
      <c r="BQ35" s="77"/>
      <c r="BR35" s="77"/>
      <c r="BS35" s="77"/>
      <c r="BT35" s="77"/>
      <c r="BU35" s="77"/>
      <c r="BV35" s="77"/>
      <c r="BW35" s="77"/>
      <c r="BX35" s="77"/>
      <c r="BY35" s="77"/>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77"/>
      <c r="BN36" s="77"/>
      <c r="BO36" s="77"/>
      <c r="BP36" s="77"/>
      <c r="BQ36" s="77"/>
      <c r="BR36" s="77"/>
      <c r="BS36" s="77"/>
      <c r="BT36" s="77"/>
      <c r="BU36" s="77"/>
      <c r="BV36" s="77"/>
      <c r="BW36" s="77"/>
      <c r="BX36" s="77"/>
      <c r="BY36" s="77"/>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77"/>
      <c r="BN37" s="77"/>
      <c r="BO37" s="77"/>
      <c r="BP37" s="77"/>
      <c r="BQ37" s="77"/>
      <c r="BR37" s="77"/>
      <c r="BS37" s="77"/>
      <c r="BT37" s="77"/>
      <c r="BU37" s="77"/>
      <c r="BV37" s="77"/>
      <c r="BW37" s="77"/>
      <c r="BX37" s="77"/>
      <c r="BY37" s="77"/>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77"/>
      <c r="BN38" s="77"/>
      <c r="BO38" s="77"/>
      <c r="BP38" s="77"/>
      <c r="BQ38" s="77"/>
      <c r="BR38" s="77"/>
      <c r="BS38" s="77"/>
      <c r="BT38" s="77"/>
      <c r="BU38" s="77"/>
      <c r="BV38" s="77"/>
      <c r="BW38" s="77"/>
      <c r="BX38" s="77"/>
      <c r="BY38" s="77"/>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77"/>
      <c r="BN39" s="77"/>
      <c r="BO39" s="77"/>
      <c r="BP39" s="77"/>
      <c r="BQ39" s="77"/>
      <c r="BR39" s="77"/>
      <c r="BS39" s="77"/>
      <c r="BT39" s="77"/>
      <c r="BU39" s="77"/>
      <c r="BV39" s="77"/>
      <c r="BW39" s="77"/>
      <c r="BX39" s="77"/>
      <c r="BY39" s="77"/>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77"/>
      <c r="BN40" s="77"/>
      <c r="BO40" s="77"/>
      <c r="BP40" s="77"/>
      <c r="BQ40" s="77"/>
      <c r="BR40" s="77"/>
      <c r="BS40" s="77"/>
      <c r="BT40" s="77"/>
      <c r="BU40" s="77"/>
      <c r="BV40" s="77"/>
      <c r="BW40" s="77"/>
      <c r="BX40" s="77"/>
      <c r="BY40" s="77"/>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77"/>
      <c r="BN41" s="77"/>
      <c r="BO41" s="77"/>
      <c r="BP41" s="77"/>
      <c r="BQ41" s="77"/>
      <c r="BR41" s="77"/>
      <c r="BS41" s="77"/>
      <c r="BT41" s="77"/>
      <c r="BU41" s="77"/>
      <c r="BV41" s="77"/>
      <c r="BW41" s="77"/>
      <c r="BX41" s="77"/>
      <c r="BY41" s="77"/>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77"/>
      <c r="BN42" s="77"/>
      <c r="BO42" s="77"/>
      <c r="BP42" s="77"/>
      <c r="BQ42" s="77"/>
      <c r="BR42" s="77"/>
      <c r="BS42" s="77"/>
      <c r="BT42" s="77"/>
      <c r="BU42" s="77"/>
      <c r="BV42" s="77"/>
      <c r="BW42" s="77"/>
      <c r="BX42" s="77"/>
      <c r="BY42" s="77"/>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77"/>
      <c r="BN43" s="77"/>
      <c r="BO43" s="77"/>
      <c r="BP43" s="77"/>
      <c r="BQ43" s="77"/>
      <c r="BR43" s="77"/>
      <c r="BS43" s="77"/>
      <c r="BT43" s="77"/>
      <c r="BU43" s="77"/>
      <c r="BV43" s="77"/>
      <c r="BW43" s="77"/>
      <c r="BX43" s="77"/>
      <c r="BY43" s="77"/>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pWc/F3N5zRlkKwRkVnc5s2aRbN5c4f4B+mRvxLhnCf3T+aDGnJ50YhlHJO/95diVSNgTkUfQ9hTdeJrQfkazaQ==" saltValue="1YzLt7lO9YI2lfuZDK8jOA=="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8" t="s">
        <v>55</v>
      </c>
      <c r="B4" s="30"/>
      <c r="C4" s="30"/>
      <c r="D4" s="30"/>
      <c r="E4" s="30"/>
      <c r="F4" s="30"/>
      <c r="G4" s="30"/>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322032</v>
      </c>
      <c r="D6" s="33">
        <f t="shared" si="3"/>
        <v>46</v>
      </c>
      <c r="E6" s="33">
        <f t="shared" si="3"/>
        <v>17</v>
      </c>
      <c r="F6" s="33">
        <f t="shared" si="3"/>
        <v>4</v>
      </c>
      <c r="G6" s="33">
        <f t="shared" si="3"/>
        <v>0</v>
      </c>
      <c r="H6" s="33" t="str">
        <f t="shared" si="3"/>
        <v>島根県　出雲市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31.32</v>
      </c>
      <c r="P6" s="34">
        <f t="shared" si="3"/>
        <v>1.18</v>
      </c>
      <c r="Q6" s="34">
        <f t="shared" si="3"/>
        <v>100</v>
      </c>
      <c r="R6" s="34">
        <f t="shared" si="3"/>
        <v>3352</v>
      </c>
      <c r="S6" s="34">
        <f t="shared" si="3"/>
        <v>174684</v>
      </c>
      <c r="T6" s="34">
        <f t="shared" si="3"/>
        <v>624.36</v>
      </c>
      <c r="U6" s="34">
        <f t="shared" si="3"/>
        <v>279.77999999999997</v>
      </c>
      <c r="V6" s="34">
        <f t="shared" si="3"/>
        <v>2068</v>
      </c>
      <c r="W6" s="34">
        <f t="shared" si="3"/>
        <v>0.95</v>
      </c>
      <c r="X6" s="34">
        <f t="shared" si="3"/>
        <v>2176.84</v>
      </c>
      <c r="Y6" s="35" t="str">
        <f>IF(Y7="",NA(),Y7)</f>
        <v>-</v>
      </c>
      <c r="Z6" s="35" t="str">
        <f t="shared" ref="Z6:AH6" si="4">IF(Z7="",NA(),Z7)</f>
        <v>-</v>
      </c>
      <c r="AA6" s="35" t="str">
        <f t="shared" si="4"/>
        <v>-</v>
      </c>
      <c r="AB6" s="35">
        <f t="shared" si="4"/>
        <v>101.52</v>
      </c>
      <c r="AC6" s="35">
        <f t="shared" si="4"/>
        <v>98.7</v>
      </c>
      <c r="AD6" s="35" t="str">
        <f t="shared" si="4"/>
        <v>-</v>
      </c>
      <c r="AE6" s="35" t="str">
        <f t="shared" si="4"/>
        <v>-</v>
      </c>
      <c r="AF6" s="35" t="str">
        <f t="shared" si="4"/>
        <v>-</v>
      </c>
      <c r="AG6" s="35">
        <f t="shared" si="4"/>
        <v>103.34</v>
      </c>
      <c r="AH6" s="35">
        <f t="shared" si="4"/>
        <v>102.7</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29.74</v>
      </c>
      <c r="AS6" s="35">
        <f t="shared" si="5"/>
        <v>48.2</v>
      </c>
      <c r="AT6" s="34" t="str">
        <f>IF(AT7="","",IF(AT7="-","【-】","【"&amp;SUBSTITUTE(TEXT(AT7,"#,##0.00"),"-","△")&amp;"】"))</f>
        <v>【61.55】</v>
      </c>
      <c r="AU6" s="35" t="str">
        <f>IF(AU7="",NA(),AU7)</f>
        <v>-</v>
      </c>
      <c r="AV6" s="35" t="str">
        <f t="shared" ref="AV6:BD6" si="6">IF(AV7="",NA(),AV7)</f>
        <v>-</v>
      </c>
      <c r="AW6" s="35" t="str">
        <f t="shared" si="6"/>
        <v>-</v>
      </c>
      <c r="AX6" s="35">
        <f t="shared" si="6"/>
        <v>18.18</v>
      </c>
      <c r="AY6" s="35">
        <f t="shared" si="6"/>
        <v>1.1000000000000001</v>
      </c>
      <c r="AZ6" s="35" t="str">
        <f t="shared" si="6"/>
        <v>-</v>
      </c>
      <c r="BA6" s="35" t="str">
        <f t="shared" si="6"/>
        <v>-</v>
      </c>
      <c r="BB6" s="35" t="str">
        <f t="shared" si="6"/>
        <v>-</v>
      </c>
      <c r="BC6" s="35">
        <f t="shared" si="6"/>
        <v>53.44</v>
      </c>
      <c r="BD6" s="35">
        <f t="shared" si="6"/>
        <v>46.85</v>
      </c>
      <c r="BE6" s="34" t="str">
        <f>IF(BE7="","",IF(BE7="-","【-】","【"&amp;SUBSTITUTE(TEXT(BE7,"#,##0.00"),"-","△")&amp;"】"))</f>
        <v>【45.34】</v>
      </c>
      <c r="BF6" s="35" t="str">
        <f>IF(BF7="",NA(),BF7)</f>
        <v>-</v>
      </c>
      <c r="BG6" s="35" t="str">
        <f t="shared" ref="BG6:BO6" si="7">IF(BG7="",NA(),BG7)</f>
        <v>-</v>
      </c>
      <c r="BH6" s="35" t="str">
        <f t="shared" si="7"/>
        <v>-</v>
      </c>
      <c r="BI6" s="35">
        <f t="shared" si="7"/>
        <v>1187.1300000000001</v>
      </c>
      <c r="BJ6" s="35">
        <f t="shared" si="7"/>
        <v>1189.6400000000001</v>
      </c>
      <c r="BK6" s="35" t="str">
        <f t="shared" si="7"/>
        <v>-</v>
      </c>
      <c r="BL6" s="35" t="str">
        <f t="shared" si="7"/>
        <v>-</v>
      </c>
      <c r="BM6" s="35" t="str">
        <f t="shared" si="7"/>
        <v>-</v>
      </c>
      <c r="BN6" s="35">
        <f t="shared" si="7"/>
        <v>1267.3900000000001</v>
      </c>
      <c r="BO6" s="35">
        <f t="shared" si="7"/>
        <v>1268.6300000000001</v>
      </c>
      <c r="BP6" s="34" t="str">
        <f>IF(BP7="","",IF(BP7="-","【-】","【"&amp;SUBSTITUTE(TEXT(BP7,"#,##0.00"),"-","△")&amp;"】"))</f>
        <v>【1,260.21】</v>
      </c>
      <c r="BQ6" s="35" t="str">
        <f>IF(BQ7="",NA(),BQ7)</f>
        <v>-</v>
      </c>
      <c r="BR6" s="35" t="str">
        <f t="shared" ref="BR6:BZ6" si="8">IF(BR7="",NA(),BR7)</f>
        <v>-</v>
      </c>
      <c r="BS6" s="35" t="str">
        <f t="shared" si="8"/>
        <v>-</v>
      </c>
      <c r="BT6" s="35">
        <f t="shared" si="8"/>
        <v>100</v>
      </c>
      <c r="BU6" s="35">
        <f t="shared" si="8"/>
        <v>96.69</v>
      </c>
      <c r="BV6" s="35" t="str">
        <f t="shared" si="8"/>
        <v>-</v>
      </c>
      <c r="BW6" s="35" t="str">
        <f t="shared" si="8"/>
        <v>-</v>
      </c>
      <c r="BX6" s="35" t="str">
        <f t="shared" si="8"/>
        <v>-</v>
      </c>
      <c r="BY6" s="35">
        <f t="shared" si="8"/>
        <v>84.3</v>
      </c>
      <c r="BZ6" s="35">
        <f t="shared" si="8"/>
        <v>82.88</v>
      </c>
      <c r="CA6" s="34" t="str">
        <f>IF(CA7="","",IF(CA7="-","【-】","【"&amp;SUBSTITUTE(TEXT(CA7,"#,##0.00"),"-","△")&amp;"】"))</f>
        <v>【75.29】</v>
      </c>
      <c r="CB6" s="35" t="str">
        <f>IF(CB7="",NA(),CB7)</f>
        <v>-</v>
      </c>
      <c r="CC6" s="35" t="str">
        <f t="shared" ref="CC6:CK6" si="9">IF(CC7="",NA(),CC7)</f>
        <v>-</v>
      </c>
      <c r="CD6" s="35" t="str">
        <f t="shared" si="9"/>
        <v>-</v>
      </c>
      <c r="CE6" s="35">
        <f t="shared" si="9"/>
        <v>182.39</v>
      </c>
      <c r="CF6" s="35">
        <f t="shared" si="9"/>
        <v>187.11</v>
      </c>
      <c r="CG6" s="35" t="str">
        <f t="shared" si="9"/>
        <v>-</v>
      </c>
      <c r="CH6" s="35" t="str">
        <f t="shared" si="9"/>
        <v>-</v>
      </c>
      <c r="CI6" s="35" t="str">
        <f t="shared" si="9"/>
        <v>-</v>
      </c>
      <c r="CJ6" s="35">
        <f t="shared" si="9"/>
        <v>185.47</v>
      </c>
      <c r="CK6" s="35">
        <f t="shared" si="9"/>
        <v>187.76</v>
      </c>
      <c r="CL6" s="34" t="str">
        <f>IF(CL7="","",IF(CL7="-","【-】","【"&amp;SUBSTITUTE(TEXT(CL7,"#,##0.00"),"-","△")&amp;"】"))</f>
        <v>【215.41】</v>
      </c>
      <c r="CM6" s="35" t="str">
        <f>IF(CM7="",NA(),CM7)</f>
        <v>-</v>
      </c>
      <c r="CN6" s="35" t="str">
        <f t="shared" ref="CN6:CV6" si="10">IF(CN7="",NA(),CN7)</f>
        <v>-</v>
      </c>
      <c r="CO6" s="35" t="str">
        <f t="shared" si="10"/>
        <v>-</v>
      </c>
      <c r="CP6" s="35">
        <f t="shared" si="10"/>
        <v>41.99</v>
      </c>
      <c r="CQ6" s="35">
        <f t="shared" si="10"/>
        <v>40.270000000000003</v>
      </c>
      <c r="CR6" s="35" t="str">
        <f t="shared" si="10"/>
        <v>-</v>
      </c>
      <c r="CS6" s="35" t="str">
        <f t="shared" si="10"/>
        <v>-</v>
      </c>
      <c r="CT6" s="35" t="str">
        <f t="shared" si="10"/>
        <v>-</v>
      </c>
      <c r="CU6" s="35">
        <f t="shared" si="10"/>
        <v>45.68</v>
      </c>
      <c r="CV6" s="35">
        <f t="shared" si="10"/>
        <v>45.87</v>
      </c>
      <c r="CW6" s="34" t="str">
        <f>IF(CW7="","",IF(CW7="-","【-】","【"&amp;SUBSTITUTE(TEXT(CW7,"#,##0.00"),"-","△")&amp;"】"))</f>
        <v>【42.90】</v>
      </c>
      <c r="CX6" s="35" t="str">
        <f>IF(CX7="",NA(),CX7)</f>
        <v>-</v>
      </c>
      <c r="CY6" s="35" t="str">
        <f t="shared" ref="CY6:DG6" si="11">IF(CY7="",NA(),CY7)</f>
        <v>-</v>
      </c>
      <c r="CZ6" s="35" t="str">
        <f t="shared" si="11"/>
        <v>-</v>
      </c>
      <c r="DA6" s="35">
        <f t="shared" si="11"/>
        <v>94.94</v>
      </c>
      <c r="DB6" s="35">
        <f t="shared" si="11"/>
        <v>95.79</v>
      </c>
      <c r="DC6" s="35" t="str">
        <f t="shared" si="11"/>
        <v>-</v>
      </c>
      <c r="DD6" s="35" t="str">
        <f t="shared" si="11"/>
        <v>-</v>
      </c>
      <c r="DE6" s="35" t="str">
        <f t="shared" si="11"/>
        <v>-</v>
      </c>
      <c r="DF6" s="35">
        <f t="shared" si="11"/>
        <v>87.96</v>
      </c>
      <c r="DG6" s="35">
        <f t="shared" si="11"/>
        <v>87.65</v>
      </c>
      <c r="DH6" s="34" t="str">
        <f>IF(DH7="","",IF(DH7="-","【-】","【"&amp;SUBSTITUTE(TEXT(DH7,"#,##0.00"),"-","△")&amp;"】"))</f>
        <v>【84.75】</v>
      </c>
      <c r="DI6" s="35" t="str">
        <f>IF(DI7="",NA(),DI7)</f>
        <v>-</v>
      </c>
      <c r="DJ6" s="35" t="str">
        <f t="shared" ref="DJ6:DR6" si="12">IF(DJ7="",NA(),DJ7)</f>
        <v>-</v>
      </c>
      <c r="DK6" s="35" t="str">
        <f t="shared" si="12"/>
        <v>-</v>
      </c>
      <c r="DL6" s="35">
        <f t="shared" si="12"/>
        <v>45.41</v>
      </c>
      <c r="DM6" s="35">
        <f t="shared" si="12"/>
        <v>47.77</v>
      </c>
      <c r="DN6" s="35" t="str">
        <f t="shared" si="12"/>
        <v>-</v>
      </c>
      <c r="DO6" s="35" t="str">
        <f t="shared" si="12"/>
        <v>-</v>
      </c>
      <c r="DP6" s="35" t="str">
        <f t="shared" si="12"/>
        <v>-</v>
      </c>
      <c r="DQ6" s="35">
        <f t="shared" si="12"/>
        <v>27.82</v>
      </c>
      <c r="DR6" s="35">
        <f t="shared" si="12"/>
        <v>29.24</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0.04</v>
      </c>
      <c r="EN6" s="35">
        <f t="shared" si="14"/>
        <v>0.06</v>
      </c>
      <c r="EO6" s="34" t="str">
        <f>IF(EO7="","",IF(EO7="-","【-】","【"&amp;SUBSTITUTE(TEXT(EO7,"#,##0.00"),"-","△")&amp;"】"))</f>
        <v>【0.30】</v>
      </c>
    </row>
    <row r="7" spans="1:148" s="36" customFormat="1" x14ac:dyDescent="0.15">
      <c r="A7" s="28"/>
      <c r="B7" s="37">
        <v>2020</v>
      </c>
      <c r="C7" s="37">
        <v>322032</v>
      </c>
      <c r="D7" s="37">
        <v>46</v>
      </c>
      <c r="E7" s="37">
        <v>17</v>
      </c>
      <c r="F7" s="37">
        <v>4</v>
      </c>
      <c r="G7" s="37">
        <v>0</v>
      </c>
      <c r="H7" s="37" t="s">
        <v>96</v>
      </c>
      <c r="I7" s="37" t="s">
        <v>97</v>
      </c>
      <c r="J7" s="37" t="s">
        <v>98</v>
      </c>
      <c r="K7" s="37" t="s">
        <v>99</v>
      </c>
      <c r="L7" s="37" t="s">
        <v>100</v>
      </c>
      <c r="M7" s="37" t="s">
        <v>101</v>
      </c>
      <c r="N7" s="38" t="s">
        <v>102</v>
      </c>
      <c r="O7" s="38">
        <v>31.32</v>
      </c>
      <c r="P7" s="38">
        <v>1.18</v>
      </c>
      <c r="Q7" s="38">
        <v>100</v>
      </c>
      <c r="R7" s="38">
        <v>3352</v>
      </c>
      <c r="S7" s="38">
        <v>174684</v>
      </c>
      <c r="T7" s="38">
        <v>624.36</v>
      </c>
      <c r="U7" s="38">
        <v>279.77999999999997</v>
      </c>
      <c r="V7" s="38">
        <v>2068</v>
      </c>
      <c r="W7" s="38">
        <v>0.95</v>
      </c>
      <c r="X7" s="38">
        <v>2176.84</v>
      </c>
      <c r="Y7" s="38" t="s">
        <v>102</v>
      </c>
      <c r="Z7" s="38" t="s">
        <v>102</v>
      </c>
      <c r="AA7" s="38" t="s">
        <v>102</v>
      </c>
      <c r="AB7" s="38">
        <v>101.52</v>
      </c>
      <c r="AC7" s="38">
        <v>98.7</v>
      </c>
      <c r="AD7" s="38" t="s">
        <v>102</v>
      </c>
      <c r="AE7" s="38" t="s">
        <v>102</v>
      </c>
      <c r="AF7" s="38" t="s">
        <v>102</v>
      </c>
      <c r="AG7" s="38">
        <v>103.34</v>
      </c>
      <c r="AH7" s="38">
        <v>102.7</v>
      </c>
      <c r="AI7" s="38">
        <v>104.83</v>
      </c>
      <c r="AJ7" s="38" t="s">
        <v>102</v>
      </c>
      <c r="AK7" s="38" t="s">
        <v>102</v>
      </c>
      <c r="AL7" s="38" t="s">
        <v>102</v>
      </c>
      <c r="AM7" s="38">
        <v>0</v>
      </c>
      <c r="AN7" s="38">
        <v>0</v>
      </c>
      <c r="AO7" s="38" t="s">
        <v>102</v>
      </c>
      <c r="AP7" s="38" t="s">
        <v>102</v>
      </c>
      <c r="AQ7" s="38" t="s">
        <v>102</v>
      </c>
      <c r="AR7" s="38">
        <v>29.74</v>
      </c>
      <c r="AS7" s="38">
        <v>48.2</v>
      </c>
      <c r="AT7" s="38">
        <v>61.55</v>
      </c>
      <c r="AU7" s="38" t="s">
        <v>102</v>
      </c>
      <c r="AV7" s="38" t="s">
        <v>102</v>
      </c>
      <c r="AW7" s="38" t="s">
        <v>102</v>
      </c>
      <c r="AX7" s="38">
        <v>18.18</v>
      </c>
      <c r="AY7" s="38">
        <v>1.1000000000000001</v>
      </c>
      <c r="AZ7" s="38" t="s">
        <v>102</v>
      </c>
      <c r="BA7" s="38" t="s">
        <v>102</v>
      </c>
      <c r="BB7" s="38" t="s">
        <v>102</v>
      </c>
      <c r="BC7" s="38">
        <v>53.44</v>
      </c>
      <c r="BD7" s="38">
        <v>46.85</v>
      </c>
      <c r="BE7" s="38">
        <v>45.34</v>
      </c>
      <c r="BF7" s="38" t="s">
        <v>102</v>
      </c>
      <c r="BG7" s="38" t="s">
        <v>102</v>
      </c>
      <c r="BH7" s="38" t="s">
        <v>102</v>
      </c>
      <c r="BI7" s="38">
        <v>1187.1300000000001</v>
      </c>
      <c r="BJ7" s="38">
        <v>1189.6400000000001</v>
      </c>
      <c r="BK7" s="38" t="s">
        <v>102</v>
      </c>
      <c r="BL7" s="38" t="s">
        <v>102</v>
      </c>
      <c r="BM7" s="38" t="s">
        <v>102</v>
      </c>
      <c r="BN7" s="38">
        <v>1267.3900000000001</v>
      </c>
      <c r="BO7" s="38">
        <v>1268.6300000000001</v>
      </c>
      <c r="BP7" s="38">
        <v>1260.21</v>
      </c>
      <c r="BQ7" s="38" t="s">
        <v>102</v>
      </c>
      <c r="BR7" s="38" t="s">
        <v>102</v>
      </c>
      <c r="BS7" s="38" t="s">
        <v>102</v>
      </c>
      <c r="BT7" s="38">
        <v>100</v>
      </c>
      <c r="BU7" s="38">
        <v>96.69</v>
      </c>
      <c r="BV7" s="38" t="s">
        <v>102</v>
      </c>
      <c r="BW7" s="38" t="s">
        <v>102</v>
      </c>
      <c r="BX7" s="38" t="s">
        <v>102</v>
      </c>
      <c r="BY7" s="38">
        <v>84.3</v>
      </c>
      <c r="BZ7" s="38">
        <v>82.88</v>
      </c>
      <c r="CA7" s="38">
        <v>75.290000000000006</v>
      </c>
      <c r="CB7" s="38" t="s">
        <v>102</v>
      </c>
      <c r="CC7" s="38" t="s">
        <v>102</v>
      </c>
      <c r="CD7" s="38" t="s">
        <v>102</v>
      </c>
      <c r="CE7" s="38">
        <v>182.39</v>
      </c>
      <c r="CF7" s="38">
        <v>187.11</v>
      </c>
      <c r="CG7" s="38" t="s">
        <v>102</v>
      </c>
      <c r="CH7" s="38" t="s">
        <v>102</v>
      </c>
      <c r="CI7" s="38" t="s">
        <v>102</v>
      </c>
      <c r="CJ7" s="38">
        <v>185.47</v>
      </c>
      <c r="CK7" s="38">
        <v>187.76</v>
      </c>
      <c r="CL7" s="38">
        <v>215.41</v>
      </c>
      <c r="CM7" s="38" t="s">
        <v>102</v>
      </c>
      <c r="CN7" s="38" t="s">
        <v>102</v>
      </c>
      <c r="CO7" s="38" t="s">
        <v>102</v>
      </c>
      <c r="CP7" s="38">
        <v>41.99</v>
      </c>
      <c r="CQ7" s="38">
        <v>40.270000000000003</v>
      </c>
      <c r="CR7" s="38" t="s">
        <v>102</v>
      </c>
      <c r="CS7" s="38" t="s">
        <v>102</v>
      </c>
      <c r="CT7" s="38" t="s">
        <v>102</v>
      </c>
      <c r="CU7" s="38">
        <v>45.68</v>
      </c>
      <c r="CV7" s="38">
        <v>45.87</v>
      </c>
      <c r="CW7" s="38">
        <v>42.9</v>
      </c>
      <c r="CX7" s="38" t="s">
        <v>102</v>
      </c>
      <c r="CY7" s="38" t="s">
        <v>102</v>
      </c>
      <c r="CZ7" s="38" t="s">
        <v>102</v>
      </c>
      <c r="DA7" s="38">
        <v>94.94</v>
      </c>
      <c r="DB7" s="38">
        <v>95.79</v>
      </c>
      <c r="DC7" s="38" t="s">
        <v>102</v>
      </c>
      <c r="DD7" s="38" t="s">
        <v>102</v>
      </c>
      <c r="DE7" s="38" t="s">
        <v>102</v>
      </c>
      <c r="DF7" s="38">
        <v>87.96</v>
      </c>
      <c r="DG7" s="38">
        <v>87.65</v>
      </c>
      <c r="DH7" s="38">
        <v>84.75</v>
      </c>
      <c r="DI7" s="38" t="s">
        <v>102</v>
      </c>
      <c r="DJ7" s="38" t="s">
        <v>102</v>
      </c>
      <c r="DK7" s="38" t="s">
        <v>102</v>
      </c>
      <c r="DL7" s="38">
        <v>45.41</v>
      </c>
      <c r="DM7" s="38">
        <v>47.77</v>
      </c>
      <c r="DN7" s="38" t="s">
        <v>102</v>
      </c>
      <c r="DO7" s="38" t="s">
        <v>102</v>
      </c>
      <c r="DP7" s="38" t="s">
        <v>102</v>
      </c>
      <c r="DQ7" s="38">
        <v>27.82</v>
      </c>
      <c r="DR7" s="38">
        <v>29.24</v>
      </c>
      <c r="DS7" s="38">
        <v>23.6</v>
      </c>
      <c r="DT7" s="38" t="s">
        <v>102</v>
      </c>
      <c r="DU7" s="38" t="s">
        <v>102</v>
      </c>
      <c r="DV7" s="38" t="s">
        <v>102</v>
      </c>
      <c r="DW7" s="38">
        <v>0</v>
      </c>
      <c r="DX7" s="38">
        <v>0</v>
      </c>
      <c r="DY7" s="38" t="s">
        <v>102</v>
      </c>
      <c r="DZ7" s="38" t="s">
        <v>102</v>
      </c>
      <c r="EA7" s="38" t="s">
        <v>102</v>
      </c>
      <c r="EB7" s="38">
        <v>0</v>
      </c>
      <c r="EC7" s="38">
        <v>0</v>
      </c>
      <c r="ED7" s="38">
        <v>0.01</v>
      </c>
      <c r="EE7" s="38" t="s">
        <v>102</v>
      </c>
      <c r="EF7" s="38" t="s">
        <v>102</v>
      </c>
      <c r="EG7" s="38" t="s">
        <v>102</v>
      </c>
      <c r="EH7" s="38">
        <v>0</v>
      </c>
      <c r="EI7" s="38">
        <v>0</v>
      </c>
      <c r="EJ7" s="38" t="s">
        <v>102</v>
      </c>
      <c r="EK7" s="38" t="s">
        <v>102</v>
      </c>
      <c r="EL7" s="38" t="s">
        <v>102</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SL107</cp:lastModifiedBy>
  <cp:lastPrinted>2022-02-02T05:09:01Z</cp:lastPrinted>
  <dcterms:created xsi:type="dcterms:W3CDTF">2021-12-03T07:26:47Z</dcterms:created>
  <dcterms:modified xsi:type="dcterms:W3CDTF">2022-02-02T05:09:07Z</dcterms:modified>
  <cp:category/>
</cp:coreProperties>
</file>