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s-wvl3f5\30事務局＆健診\20病院総務課\10総務係\10-30各種調査物\R03\20220203 公営企業に係る経営比較分析表の分析\20220225 確認依頼\"/>
    </mc:Choice>
  </mc:AlternateContent>
  <xr:revisionPtr revIDLastSave="0" documentId="13_ncr:1_{2D5F9BE6-665C-4BE7-918F-D5F868F4B4F4}" xr6:coauthVersionLast="45" xr6:coauthVersionMax="45" xr10:uidLastSave="{00000000-0000-0000-0000-000000000000}"/>
  <workbookProtection workbookAlgorithmName="SHA-512" workbookHashValue="hLxpkeZ1NmpmDOrVOWddyd9XpE5xP1+kLUnv7uF6nsUjUnuqALCluvd8ghEQQSMn22RFMerk44HhmvbMeI967A==" workbookSaltValue="zknQ9pN8kaeXk5HfevAUCg=="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MN54" i="4"/>
  <c r="MN32" i="4"/>
  <c r="IZ54" i="4"/>
  <c r="IZ32" i="4"/>
  <c r="BX32" i="4"/>
  <c r="C11" i="5"/>
  <c r="D11" i="5"/>
  <c r="E11" i="5"/>
  <c r="B11" i="5"/>
  <c r="DS54" i="4" l="1"/>
  <c r="DS32" i="4"/>
  <c r="KU54" i="4"/>
  <c r="AN78" i="4"/>
  <c r="AE54" i="4"/>
  <c r="AE32" i="4"/>
  <c r="KU32" i="4"/>
  <c r="KC78" i="4"/>
  <c r="HG54" i="4"/>
  <c r="HG32" i="4"/>
  <c r="FH78" i="4"/>
  <c r="JJ78" i="4"/>
  <c r="EO78" i="4"/>
  <c r="DD54" i="4"/>
  <c r="DD32" i="4"/>
  <c r="P54" i="4"/>
  <c r="U78" i="4"/>
  <c r="P32" i="4"/>
  <c r="KF54" i="4"/>
  <c r="KF32" i="4"/>
  <c r="GR54" i="4"/>
  <c r="GR32" i="4"/>
  <c r="LY54" i="4"/>
  <c r="LY32" i="4"/>
  <c r="EW32" i="4"/>
  <c r="LO78" i="4"/>
  <c r="IK54" i="4"/>
  <c r="IK32" i="4"/>
  <c r="GT78" i="4"/>
  <c r="EW54" i="4"/>
  <c r="BZ78" i="4"/>
  <c r="BI54" i="4"/>
  <c r="BI32" i="4"/>
  <c r="BG78" i="4"/>
  <c r="AT54" i="4"/>
  <c r="LJ54" i="4"/>
  <c r="LJ32" i="4"/>
  <c r="KV78" i="4"/>
  <c r="HV54" i="4"/>
  <c r="GA78" i="4"/>
  <c r="EH54" i="4"/>
  <c r="EH32" i="4"/>
  <c r="AT32" i="4"/>
  <c r="HV32"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<sst xmlns="http://schemas.openxmlformats.org/spreadsheetml/2006/main" count="324" uniqueCount="184">
  <si>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</si>
  <si>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</si>
  <si>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</si>
  <si>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</si>
  <si>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</si>
  <si>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</si>
  <si>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</si>
  <si>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</si>
  <si>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</si>
  <si>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</si>
  <si>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</si>
  <si>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</si>
  <si>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</si>
  <si>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</si>
  <si>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</si>
  <si>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</si>
  <si>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</si>
  <si>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</si>
  <si>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</si>
  <si>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</si>
  <si>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</si>
  <si>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</si>
  <si>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</si>
  <si>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</si>
  <si>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</si>
  <si>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</si>
  <si>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</si>
  <si>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</si>
  <si>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</si>
  <si>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</si>
  <si>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</si>
  <si>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</si>
  <si>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</si>
  <si>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</si>
  <si>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</si>
  <si>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</si>
  <si>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</si>
  <si>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</si>
  <si>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</si>
  <si>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</si>
  <si>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</si>
  <si>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</si>
  <si>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</si>
  <si>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</si>
  <si>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</si>
  <si>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</si>
  <si>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</si>
  <si>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</si>
  <si>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</si>
  <si>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</si>
  <si>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</si>
  <si>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</si>
  <si>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</si>
  <si>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</si>
  <si>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</si>
  <si>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</si>
  <si>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</si>
  <si>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</si>
  <si>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</si>
  <si>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</si>
  <si>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</si>
  <si>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</si>
  <si>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</si>
  <si>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</si>
  <si>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</si>
  <si>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</si>
  <si>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</si>
  <si>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</si>
  <si>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</si>
  <si>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</si>
  <si>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</si>
  <si>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</si>
  <si>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</si>
  <si>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</si>
  <si>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</si>
  <si>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</si>
  <si>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</si>
  <si>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</si>
  <si>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</si>
  <si>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</si>
  <si>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</si>
  <si>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</si>
  <si>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</si>
  <si>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</si>
  <si>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</si>
  <si>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</si>
  <si>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</si>
  <si>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</si>
  <si>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</si>
  <si>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</si>
  <si>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</si>
  <si>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</si>
  <si>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</si>
  <si>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</si>
  <si>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</si>
  <si>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</si>
  <si>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</si>
  <si>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</si>
  <si>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</si>
  <si>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</si>
  <si>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</si>
  <si>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</si>
  <si>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</si>
  <si>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</si>
  <si>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</si>
  <si>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</si>
  <si>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</si>
  <si>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</si>
  <si>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</si>
  <si>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</si>
  <si>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</si>
  <si>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</si>
  <si>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</si>
  <si>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</si>
  <si>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</si>
  <si>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</si>
  <si>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</si>
  <si>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</si>
  <si>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</si>
  <si>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</si>
  <si>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</si>
  <si>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</si>
  <si>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</si>
  <si>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</si>
  <si>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</si>
  <si>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</si>
  <si>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</si>
  <si>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</si>
  <si>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</si>
  <si>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</si>
  <si>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</si>
  <si>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</si>
  <si>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</si>
  <si>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</si>
  <si>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</si>
  <si>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</si>
  <si>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</si>
  <si>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</si>
  <si>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</si>
  <si>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</si>
  <si>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</si>
  <si>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</si>
  <si>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</si>
  <si>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</si>
  <si>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</si>
  <si>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</si>
  <si>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</si>
  <si>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</si>
  <si>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</si>
  <si>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</si>
  <si>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</si>
  <si>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</si>
  <si>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</si>
  <si>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</si>
  <si>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</si>
  <si>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</si>
  <si>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</si>
  <si>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</si>
  <si>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</si>
  <si>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</si>
  <si>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</si>
  <si>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</si>
  <si>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</si>
  <si>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出雲市</t>
  </si>
  <si>
    <t>出雲市立総合医療センター</t>
  </si>
  <si>
    <t>条例全部</t>
  </si>
  <si>
    <t>病院事業</t>
  </si>
  <si>
    <t>一般病院</t>
  </si>
  <si>
    <t>100床以上～200床未満</t>
  </si>
  <si>
    <t>自治体職員</t>
  </si>
  <si>
    <t>直営</t>
  </si>
  <si>
    <t>ド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</si>
  <si>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</si>
  <si>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</si>
  <si>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</si>
  <si>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</si>
  <si>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</si>
  <si>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</si>
  <si>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</si>
  <si>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</si>
  <si>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出雲医療圏の東部地域における１次・２次救急医療を担っており、３次救急医療機関への過度な患者の集中を防いでいる。
入院では、当医療圏において不足する回復期病棟（地域包括ケア、回復期リハビリ）を整備し、在宅等への復帰支援を強化している。
また、在宅医療の推進を運営方針に掲げ、地域包括ケアシステムの構築に向けた取組として、近年では訪問診療、訪問リハビリテーション、訪問看護の各事業を開始している。
その他、へき地医療拠点病院として、市立診療所への医師派遣に加え、がん検診やドック等の充実による予防医療を推進している。</t>
    <rPh sb="120" eb="122">
      <t>ザイタク</t>
    </rPh>
    <rPh sb="122" eb="124">
      <t>イリョウ</t>
    </rPh>
    <rPh sb="125" eb="127">
      <t>スイシン</t>
    </rPh>
    <rPh sb="128" eb="130">
      <t>ウンエイ</t>
    </rPh>
    <rPh sb="130" eb="132">
      <t>ホウシン</t>
    </rPh>
    <rPh sb="133" eb="134">
      <t>カカ</t>
    </rPh>
    <rPh sb="136" eb="138">
      <t>チイキ</t>
    </rPh>
    <rPh sb="138" eb="140">
      <t>ホウカツ</t>
    </rPh>
    <rPh sb="147" eb="149">
      <t>コウチク</t>
    </rPh>
    <rPh sb="150" eb="151">
      <t>ム</t>
    </rPh>
    <rPh sb="153" eb="155">
      <t>トリクミ</t>
    </rPh>
    <rPh sb="159" eb="161">
      <t>キンネン</t>
    </rPh>
    <rPh sb="163" eb="165">
      <t>ホウモン</t>
    </rPh>
    <rPh sb="165" eb="167">
      <t>シンリョウ</t>
    </rPh>
    <rPh sb="168" eb="170">
      <t>ホウモン</t>
    </rPh>
    <rPh sb="180" eb="182">
      <t>ホウモン</t>
    </rPh>
    <rPh sb="182" eb="184">
      <t>カンゴ</t>
    </rPh>
    <rPh sb="185" eb="188">
      <t>カクジギョウ</t>
    </rPh>
    <rPh sb="189" eb="191">
      <t>カイシ</t>
    </rPh>
    <rPh sb="199" eb="200">
      <t>ホカ</t>
    </rPh>
    <rPh sb="226" eb="227">
      <t>クワ</t>
    </rPh>
    <phoneticPr fontId="5"/>
  </si>
  <si>
    <r>
      <rPr>
        <sz val="11"/>
        <rFont val="ＭＳ ゴシック"/>
        <family val="3"/>
        <charset val="128"/>
      </rPr>
      <t>①、②は、新型コロナウイルス感染症の影響により、厳しい経営状況となったものの、一般会計繰入金や国県補助金収入により、①は増加し、②は減少した。</t>
    </r>
    <r>
      <rPr>
        <sz val="11"/>
        <color theme="1"/>
        <rFont val="ＭＳ ゴシック"/>
        <family val="3"/>
        <charset val="128"/>
      </rPr>
      <t xml:space="preserve">
③は資本剰余金との処分議決により解消した。
④は、類似病院平均を上回っている。
⑤は微増、⑥は微減しているが、類似病院平均を下回っており、収益率の向上が課題となっている。
⑦の増加要因は、制度改正により、会計年度任用職員の報酬及び期末手当に係る経費を職員給与費に含めたことによるものである。⑧は、全国規模の共同購入を実施し材料費の削減に努めている。</t>
    </r>
    <rPh sb="5" eb="7">
      <t>シンガタ</t>
    </rPh>
    <rPh sb="14" eb="17">
      <t>カンセンショウ</t>
    </rPh>
    <rPh sb="18" eb="20">
      <t>エイキョウ</t>
    </rPh>
    <rPh sb="24" eb="25">
      <t>キビ</t>
    </rPh>
    <rPh sb="27" eb="29">
      <t>ケイエイ</t>
    </rPh>
    <rPh sb="29" eb="31">
      <t>ジョウキョウ</t>
    </rPh>
    <rPh sb="39" eb="41">
      <t>イッパン</t>
    </rPh>
    <rPh sb="41" eb="43">
      <t>カイケイ</t>
    </rPh>
    <rPh sb="43" eb="45">
      <t>クリイレ</t>
    </rPh>
    <rPh sb="45" eb="46">
      <t>キン</t>
    </rPh>
    <rPh sb="47" eb="48">
      <t>クニ</t>
    </rPh>
    <rPh sb="48" eb="49">
      <t>ケン</t>
    </rPh>
    <rPh sb="49" eb="52">
      <t>ホジョキン</t>
    </rPh>
    <rPh sb="52" eb="54">
      <t>シュウニュウ</t>
    </rPh>
    <rPh sb="60" eb="62">
      <t>ゾウカ</t>
    </rPh>
    <rPh sb="66" eb="68">
      <t>ゲンショウ</t>
    </rPh>
    <rPh sb="114" eb="116">
      <t>ビゾウ</t>
    </rPh>
    <rPh sb="119" eb="121">
      <t>ビゲン</t>
    </rPh>
    <rPh sb="160" eb="162">
      <t>ゾウカ</t>
    </rPh>
    <rPh sb="162" eb="164">
      <t>ヨウイン</t>
    </rPh>
    <rPh sb="166" eb="168">
      <t>セイド</t>
    </rPh>
    <rPh sb="168" eb="170">
      <t>カイセイ</t>
    </rPh>
    <rPh sb="174" eb="176">
      <t>カイケイ</t>
    </rPh>
    <rPh sb="176" eb="178">
      <t>ネンド</t>
    </rPh>
    <rPh sb="178" eb="180">
      <t>ニンヨウ</t>
    </rPh>
    <rPh sb="180" eb="182">
      <t>ショクイン</t>
    </rPh>
    <rPh sb="183" eb="185">
      <t>ホウシュウ</t>
    </rPh>
    <rPh sb="185" eb="186">
      <t>オヨ</t>
    </rPh>
    <rPh sb="187" eb="189">
      <t>キマツ</t>
    </rPh>
    <rPh sb="189" eb="191">
      <t>テアテ</t>
    </rPh>
    <rPh sb="192" eb="193">
      <t>カカ</t>
    </rPh>
    <rPh sb="194" eb="196">
      <t>ケイヒ</t>
    </rPh>
    <rPh sb="197" eb="199">
      <t>ショクイン</t>
    </rPh>
    <rPh sb="199" eb="201">
      <t>キュウヨ</t>
    </rPh>
    <rPh sb="201" eb="202">
      <t>ヒ</t>
    </rPh>
    <rPh sb="203" eb="204">
      <t>フク</t>
    </rPh>
    <phoneticPr fontId="5"/>
  </si>
  <si>
    <t>新公立病院改革プランの方針に沿って、地域包括ケアシステムの構築に向けた役割を果たすとともに、経営指標として掲げている経常黒字化、単年度資金収支の黒字化による内部留保資金の安定的な確保に向けて経営健全化に取り組んでいる。
医業収支に関しては、平成29年2月の病棟機能転換が改善に寄与していると考えられる一方、収益の効率性については目標値を下回っており、増嵩を図っていく必要がある。
また、近年では新型コロナウイルス感染症の収束が見通せない中、受診控えによる患者数やPET－CT検査件数の減少により、外来収益の減少が顕著になっている。経営の安定化に向け、計画的な機器更新による費用平準化とともに、訪問系事業の強化による収益性向上を図っていく。</t>
    <rPh sb="11" eb="13">
      <t>ホウシン</t>
    </rPh>
    <rPh sb="14" eb="15">
      <t>ソ</t>
    </rPh>
    <rPh sb="18" eb="20">
      <t>チイキ</t>
    </rPh>
    <rPh sb="20" eb="22">
      <t>ホウカツ</t>
    </rPh>
    <rPh sb="29" eb="31">
      <t>コウチク</t>
    </rPh>
    <rPh sb="32" eb="33">
      <t>ム</t>
    </rPh>
    <rPh sb="35" eb="37">
      <t>ヤクワリ</t>
    </rPh>
    <rPh sb="38" eb="39">
      <t>ハ</t>
    </rPh>
    <rPh sb="46" eb="48">
      <t>ケイエイ</t>
    </rPh>
    <rPh sb="48" eb="50">
      <t>シヒョウ</t>
    </rPh>
    <rPh sb="53" eb="54">
      <t>カカ</t>
    </rPh>
    <rPh sb="58" eb="60">
      <t>ケイジョウ</t>
    </rPh>
    <rPh sb="60" eb="63">
      <t>クロジカ</t>
    </rPh>
    <rPh sb="64" eb="67">
      <t>タンネンド</t>
    </rPh>
    <rPh sb="67" eb="69">
      <t>シキン</t>
    </rPh>
    <rPh sb="69" eb="71">
      <t>シュウシ</t>
    </rPh>
    <rPh sb="72" eb="75">
      <t>クロジカ</t>
    </rPh>
    <rPh sb="78" eb="80">
      <t>ナイブ</t>
    </rPh>
    <rPh sb="80" eb="82">
      <t>リュウホ</t>
    </rPh>
    <rPh sb="82" eb="84">
      <t>シキン</t>
    </rPh>
    <rPh sb="85" eb="88">
      <t>アンテイテキ</t>
    </rPh>
    <rPh sb="89" eb="91">
      <t>カクホ</t>
    </rPh>
    <rPh sb="92" eb="93">
      <t>ム</t>
    </rPh>
    <rPh sb="95" eb="97">
      <t>ケイエイ</t>
    </rPh>
    <rPh sb="97" eb="100">
      <t>ケンゼンカ</t>
    </rPh>
    <rPh sb="101" eb="102">
      <t>ト</t>
    </rPh>
    <rPh sb="103" eb="104">
      <t>ク</t>
    </rPh>
    <rPh sb="130" eb="132">
      <t>キノウ</t>
    </rPh>
    <rPh sb="141" eb="143">
      <t>シンガタ</t>
    </rPh>
    <rPh sb="150" eb="152">
      <t>イッポウ</t>
    </rPh>
    <rPh sb="154" eb="156">
      <t>ミトオ</t>
    </rPh>
    <rPh sb="159" eb="160">
      <t>ナカ</t>
    </rPh>
    <rPh sb="161" eb="163">
      <t>ジュシン</t>
    </rPh>
    <rPh sb="163" eb="164">
      <t>ビカ</t>
    </rPh>
    <rPh sb="168" eb="171">
      <t>カンジャスウ</t>
    </rPh>
    <rPh sb="178" eb="180">
      <t>ケンサ</t>
    </rPh>
    <rPh sb="180" eb="182">
      <t>ケンスウ</t>
    </rPh>
    <rPh sb="183" eb="185">
      <t>ゲンショウ</t>
    </rPh>
    <rPh sb="189" eb="191">
      <t>ガイライ</t>
    </rPh>
    <rPh sb="191" eb="193">
      <t>シュウエキ</t>
    </rPh>
    <rPh sb="193" eb="195">
      <t>キンネン</t>
    </rPh>
    <rPh sb="198" eb="200">
      <t>ゲンショウ</t>
    </rPh>
    <rPh sb="201" eb="203">
      <t>ケンチョ</t>
    </rPh>
    <rPh sb="210" eb="212">
      <t>アンシン</t>
    </rPh>
    <rPh sb="212" eb="214">
      <t>アンゼン</t>
    </rPh>
    <rPh sb="215" eb="217">
      <t>イリョウ</t>
    </rPh>
    <rPh sb="218" eb="220">
      <t>テイキョウ</t>
    </rPh>
    <rPh sb="221" eb="222">
      <t>ム</t>
    </rPh>
    <rPh sb="224" eb="226">
      <t>カンセン</t>
    </rPh>
    <rPh sb="226" eb="228">
      <t>ボウシ</t>
    </rPh>
    <rPh sb="228" eb="230">
      <t>タイサク</t>
    </rPh>
    <rPh sb="231" eb="233">
      <t>テッテイ</t>
    </rPh>
    <rPh sb="241" eb="243">
      <t>カンジャ</t>
    </rPh>
    <rPh sb="243" eb="244">
      <t>スウ</t>
    </rPh>
    <rPh sb="245" eb="246">
      <t>ゾウ</t>
    </rPh>
    <rPh sb="265" eb="267">
      <t>ケイエイ</t>
    </rPh>
    <rPh sb="268" eb="271">
      <t>アンテイカ</t>
    </rPh>
    <rPh sb="272" eb="273">
      <t>ム</t>
    </rPh>
    <rPh sb="275" eb="278">
      <t>ケイカクテキ</t>
    </rPh>
    <rPh sb="279" eb="281">
      <t>キキ</t>
    </rPh>
    <rPh sb="281" eb="283">
      <t>コウシン</t>
    </rPh>
    <rPh sb="286" eb="288">
      <t>ヒヨウ</t>
    </rPh>
    <rPh sb="288" eb="291">
      <t>ヘイジュンカ</t>
    </rPh>
    <rPh sb="296" eb="298">
      <t>ホウモン</t>
    </rPh>
    <rPh sb="298" eb="299">
      <t>ケイ</t>
    </rPh>
    <rPh sb="299" eb="301">
      <t>ジギョウ</t>
    </rPh>
    <rPh sb="302" eb="304">
      <t>キョウカ</t>
    </rPh>
    <rPh sb="307" eb="310">
      <t>シュウエキセイ</t>
    </rPh>
    <rPh sb="310" eb="312">
      <t>コウジョウ</t>
    </rPh>
    <rPh sb="313" eb="314">
      <t>ハカ</t>
    </rPh>
    <phoneticPr fontId="5"/>
  </si>
  <si>
    <t>①は、類似病院平均は下回っているものの、令和2年度において全国平均値を上回った。平成22年度に改築整備した新館棟、平成7年度に整備した本館棟は、ともに老朽化が進行しており、今後は長寿命化に向けて、計画的な改修が必要となってくる。
②は類似病院平均を上回っている。これは、平成22年度の新館棟整備に合わせて導入したＰＥＴ－ＣＴ、ＭＲⅠ、ＣＴ等の高額医療機器の減価償却が進んでいるためである。個々の機器の状況を勘案し、計画的な更新を行っていく。
③はほぼ横ばいであるが、増加している類似病院平均を下回っている。</t>
    <rPh sb="3" eb="5">
      <t>ルイジ</t>
    </rPh>
    <rPh sb="5" eb="7">
      <t>ビョウイン</t>
    </rPh>
    <rPh sb="7" eb="9">
      <t>ヘイキン</t>
    </rPh>
    <rPh sb="10" eb="12">
      <t>シタマワ</t>
    </rPh>
    <rPh sb="20" eb="22">
      <t>レイワ</t>
    </rPh>
    <rPh sb="23" eb="25">
      <t>ネンド</t>
    </rPh>
    <rPh sb="29" eb="31">
      <t>ゼンコク</t>
    </rPh>
    <rPh sb="31" eb="34">
      <t>ヘイキンチ</t>
    </rPh>
    <rPh sb="35" eb="37">
      <t>ウワマワ</t>
    </rPh>
    <rPh sb="49" eb="51">
      <t>セイビ</t>
    </rPh>
    <rPh sb="178" eb="180">
      <t>ゲンカ</t>
    </rPh>
    <rPh sb="180" eb="182">
      <t>ショウキャク</t>
    </rPh>
    <rPh sb="183" eb="184">
      <t>スス</t>
    </rPh>
    <rPh sb="233" eb="235">
      <t>ゾウカ</t>
    </rPh>
    <rPh sb="246" eb="248">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</si>
</sst>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82.6</c:v>
                </c:pt>
                <c:pt idx="1">
                  <c:v>78.2</c:v>
                </c:pt>
                <c:pt idx="2">
                  <c:v>78</c:v>
                </c:pt>
                <c:pt idx="3">
                  <c:v>79.7</c:v>
                </c:pt>
                <c:pt idx="4">
                  <c:v>77.8</c:v>
                </c:pt>
              </c:numCache>
            </c:numRef>
          </c:val>
          <c:extLst>
            <c:ext xmlns:c16="http://schemas.microsoft.com/office/drawing/2014/chart" uri="{C3380CC4-5D6E-409C-BE32-E72D297353CC}">
              <c16:uniqueId val="{00000000-CC6F-4ACF-A709-C6E2D49B6DCC}"/>
            </c:ext>
          </c:extLst>
        </c:ser>
        <c:dLbls>
          <c:showLegendKey val="0"/>
          <c:showVal val="0"/>
          <c:showCatName val="0"/>
          <c:showSerName val="0"/>
          <c:showPercent val="0"/>
          <c:showBubbleSize val="0"/>
        </c:dLbls>
        <c:gapWidth val="150"/>
        <c:axId val="59020800"/>
        <c:axId val="590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C6F-4ACF-A709-C6E2D49B6DCC}"/>
            </c:ext>
          </c:extLst>
        </c:ser>
        <c:dLbls>
          <c:showLegendKey val="0"/>
          <c:showVal val="0"/>
          <c:showCatName val="0"/>
          <c:showSerName val="0"/>
          <c:showPercent val="0"/>
          <c:showBubbleSize val="0"/>
        </c:dLbls>
        <c:marker val="1"/>
        <c:smooth val="0"/>
        <c:axId val="59020800"/>
        <c:axId val="59064704"/>
      </c:lineChart>
      <c:catAx>
        <c:axId val="59020800"/>
        <c:scaling>
          <c:orientation val="minMax"/>
        </c:scaling>
        <c:delete val="1"/>
        <c:axPos val="b"/>
        <c:numFmt formatCode="General" sourceLinked="1"/>
        <c:majorTickMark val="none"/>
        <c:minorTickMark val="none"/>
        <c:tickLblPos val="none"/>
        <c:crossAx val="59064704"/>
        <c:crosses val="autoZero"/>
        <c:auto val="1"/>
        <c:lblAlgn val="ctr"/>
        <c:lblOffset val="100"/>
        <c:noMultiLvlLbl val="1"/>
      </c:catAx>
      <c:valAx>
        <c:axId val="5906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2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8016</c:v>
                </c:pt>
                <c:pt idx="1">
                  <c:v>8407</c:v>
                </c:pt>
                <c:pt idx="2">
                  <c:v>8520</c:v>
                </c:pt>
                <c:pt idx="3">
                  <c:v>8591</c:v>
                </c:pt>
                <c:pt idx="4">
                  <c:v>8352</c:v>
                </c:pt>
              </c:numCache>
            </c:numRef>
          </c:val>
          <c:extLst>
            <c:ext xmlns:c16="http://schemas.microsoft.com/office/drawing/2014/chart" uri="{C3380CC4-5D6E-409C-BE32-E72D297353CC}">
              <c16:uniqueId val="{00000000-DE4D-43B2-BCC0-A50807977BC2}"/>
            </c:ext>
          </c:extLst>
        </c:ser>
        <c:dLbls>
          <c:showLegendKey val="0"/>
          <c:showVal val="0"/>
          <c:showCatName val="0"/>
          <c:showSerName val="0"/>
          <c:showPercent val="0"/>
          <c:showBubbleSize val="0"/>
        </c:dLbls>
        <c:gapWidth val="150"/>
        <c:axId val="59185024"/>
        <c:axId val="592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DE4D-43B2-BCC0-A50807977BC2}"/>
            </c:ext>
          </c:extLst>
        </c:ser>
        <c:dLbls>
          <c:showLegendKey val="0"/>
          <c:showVal val="0"/>
          <c:showCatName val="0"/>
          <c:showSerName val="0"/>
          <c:showPercent val="0"/>
          <c:showBubbleSize val="0"/>
        </c:dLbls>
        <c:marker val="1"/>
        <c:smooth val="0"/>
        <c:axId val="59185024"/>
        <c:axId val="59203584"/>
      </c:lineChart>
      <c:catAx>
        <c:axId val="59185024"/>
        <c:scaling>
          <c:orientation val="minMax"/>
        </c:scaling>
        <c:delete val="1"/>
        <c:axPos val="b"/>
        <c:numFmt formatCode="General" sourceLinked="1"/>
        <c:majorTickMark val="none"/>
        <c:minorTickMark val="none"/>
        <c:tickLblPos val="none"/>
        <c:crossAx val="59203584"/>
        <c:crosses val="autoZero"/>
        <c:auto val="1"/>
        <c:lblAlgn val="ctr"/>
        <c:lblOffset val="100"/>
        <c:noMultiLvlLbl val="1"/>
      </c:catAx>
      <c:valAx>
        <c:axId val="59203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18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27876</c:v>
                </c:pt>
                <c:pt idx="1">
                  <c:v>28793</c:v>
                </c:pt>
                <c:pt idx="2">
                  <c:v>29506</c:v>
                </c:pt>
                <c:pt idx="3">
                  <c:v>29532</c:v>
                </c:pt>
                <c:pt idx="4">
                  <c:v>30096</c:v>
                </c:pt>
              </c:numCache>
            </c:numRef>
          </c:val>
          <c:extLst>
            <c:ext xmlns:c16="http://schemas.microsoft.com/office/drawing/2014/chart" uri="{C3380CC4-5D6E-409C-BE32-E72D297353CC}">
              <c16:uniqueId val="{00000000-C210-4333-82F4-EFFCBC2BCB96}"/>
            </c:ext>
          </c:extLst>
        </c:ser>
        <c:dLbls>
          <c:showLegendKey val="0"/>
          <c:showVal val="0"/>
          <c:showCatName val="0"/>
          <c:showSerName val="0"/>
          <c:showPercent val="0"/>
          <c:showBubbleSize val="0"/>
        </c:dLbls>
        <c:gapWidth val="150"/>
        <c:axId val="59237888"/>
        <c:axId val="592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C210-4333-82F4-EFFCBC2BCB96}"/>
            </c:ext>
          </c:extLst>
        </c:ser>
        <c:dLbls>
          <c:showLegendKey val="0"/>
          <c:showVal val="0"/>
          <c:showCatName val="0"/>
          <c:showSerName val="0"/>
          <c:showPercent val="0"/>
          <c:showBubbleSize val="0"/>
        </c:dLbls>
        <c:marker val="1"/>
        <c:smooth val="0"/>
        <c:axId val="59237888"/>
        <c:axId val="59239808"/>
      </c:lineChart>
      <c:catAx>
        <c:axId val="59237888"/>
        <c:scaling>
          <c:orientation val="minMax"/>
        </c:scaling>
        <c:delete val="1"/>
        <c:axPos val="b"/>
        <c:numFmt formatCode="General" sourceLinked="1"/>
        <c:majorTickMark val="none"/>
        <c:minorTickMark val="none"/>
        <c:tickLblPos val="none"/>
        <c:crossAx val="59239808"/>
        <c:crosses val="autoZero"/>
        <c:auto val="1"/>
        <c:lblAlgn val="ctr"/>
        <c:lblOffset val="100"/>
        <c:noMultiLvlLbl val="1"/>
      </c:catAx>
      <c:valAx>
        <c:axId val="59239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23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A08-4C77-B0C7-5CFEF35A50B6}"/>
            </c:ext>
          </c:extLst>
        </c:ser>
        <c:dLbls>
          <c:showLegendKey val="0"/>
          <c:showVal val="0"/>
          <c:showCatName val="0"/>
          <c:showSerName val="0"/>
          <c:showPercent val="0"/>
          <c:showBubbleSize val="0"/>
        </c:dLbls>
        <c:gapWidth val="150"/>
        <c:axId val="60869248"/>
        <c:axId val="781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DA08-4C77-B0C7-5CFEF35A50B6}"/>
            </c:ext>
          </c:extLst>
        </c:ser>
        <c:dLbls>
          <c:showLegendKey val="0"/>
          <c:showVal val="0"/>
          <c:showCatName val="0"/>
          <c:showSerName val="0"/>
          <c:showPercent val="0"/>
          <c:showBubbleSize val="0"/>
        </c:dLbls>
        <c:marker val="1"/>
        <c:smooth val="0"/>
        <c:axId val="60869248"/>
        <c:axId val="78137984"/>
      </c:lineChart>
      <c:catAx>
        <c:axId val="60869248"/>
        <c:scaling>
          <c:orientation val="minMax"/>
        </c:scaling>
        <c:delete val="1"/>
        <c:axPos val="b"/>
        <c:numFmt formatCode="General" sourceLinked="1"/>
        <c:majorTickMark val="none"/>
        <c:minorTickMark val="none"/>
        <c:tickLblPos val="none"/>
        <c:crossAx val="78137984"/>
        <c:crosses val="autoZero"/>
        <c:auto val="1"/>
        <c:lblAlgn val="ctr"/>
        <c:lblOffset val="100"/>
        <c:noMultiLvlLbl val="1"/>
      </c:catAx>
      <c:valAx>
        <c:axId val="7813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6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87.3</c:v>
                </c:pt>
                <c:pt idx="1">
                  <c:v>87.7</c:v>
                </c:pt>
                <c:pt idx="2">
                  <c:v>86.6</c:v>
                </c:pt>
                <c:pt idx="3">
                  <c:v>85.4</c:v>
                </c:pt>
                <c:pt idx="4">
                  <c:v>82.1</c:v>
                </c:pt>
              </c:numCache>
            </c:numRef>
          </c:val>
          <c:extLst>
            <c:ext xmlns:c16="http://schemas.microsoft.com/office/drawing/2014/chart" uri="{C3380CC4-5D6E-409C-BE32-E72D297353CC}">
              <c16:uniqueId val="{00000000-1829-424D-853E-939426E5CF90}"/>
            </c:ext>
          </c:extLst>
        </c:ser>
        <c:dLbls>
          <c:showLegendKey val="0"/>
          <c:showVal val="0"/>
          <c:showCatName val="0"/>
          <c:showSerName val="0"/>
          <c:showPercent val="0"/>
          <c:showBubbleSize val="0"/>
        </c:dLbls>
        <c:gapWidth val="150"/>
        <c:axId val="133360640"/>
        <c:axId val="1885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829-424D-853E-939426E5CF90}"/>
            </c:ext>
          </c:extLst>
        </c:ser>
        <c:dLbls>
          <c:showLegendKey val="0"/>
          <c:showVal val="0"/>
          <c:showCatName val="0"/>
          <c:showSerName val="0"/>
          <c:showPercent val="0"/>
          <c:showBubbleSize val="0"/>
        </c:dLbls>
        <c:marker val="1"/>
        <c:smooth val="0"/>
        <c:axId val="133360640"/>
        <c:axId val="188560896"/>
      </c:lineChart>
      <c:catAx>
        <c:axId val="133360640"/>
        <c:scaling>
          <c:orientation val="minMax"/>
        </c:scaling>
        <c:delete val="1"/>
        <c:axPos val="b"/>
        <c:numFmt formatCode="General" sourceLinked="1"/>
        <c:majorTickMark val="none"/>
        <c:minorTickMark val="none"/>
        <c:tickLblPos val="none"/>
        <c:crossAx val="188560896"/>
        <c:crosses val="autoZero"/>
        <c:auto val="1"/>
        <c:lblAlgn val="ctr"/>
        <c:lblOffset val="100"/>
        <c:noMultiLvlLbl val="1"/>
      </c:catAx>
      <c:valAx>
        <c:axId val="18856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36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97.1</c:v>
                </c:pt>
                <c:pt idx="1">
                  <c:v>97.7</c:v>
                </c:pt>
                <c:pt idx="2">
                  <c:v>97.3</c:v>
                </c:pt>
                <c:pt idx="3">
                  <c:v>95.8</c:v>
                </c:pt>
                <c:pt idx="4">
                  <c:v>103.4</c:v>
                </c:pt>
              </c:numCache>
            </c:numRef>
          </c:val>
          <c:extLst>
            <c:ext xmlns:c16="http://schemas.microsoft.com/office/drawing/2014/chart" uri="{C3380CC4-5D6E-409C-BE32-E72D297353CC}">
              <c16:uniqueId val="{00000000-B1D6-489F-A920-B712A5F935B9}"/>
            </c:ext>
          </c:extLst>
        </c:ser>
        <c:dLbls>
          <c:showLegendKey val="0"/>
          <c:showVal val="0"/>
          <c:showCatName val="0"/>
          <c:showSerName val="0"/>
          <c:showPercent val="0"/>
          <c:showBubbleSize val="0"/>
        </c:dLbls>
        <c:gapWidth val="150"/>
        <c:axId val="197772416"/>
        <c:axId val="1977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B1D6-489F-A920-B712A5F935B9}"/>
            </c:ext>
          </c:extLst>
        </c:ser>
        <c:dLbls>
          <c:showLegendKey val="0"/>
          <c:showVal val="0"/>
          <c:showCatName val="0"/>
          <c:showSerName val="0"/>
          <c:showPercent val="0"/>
          <c:showBubbleSize val="0"/>
        </c:dLbls>
        <c:marker val="1"/>
        <c:smooth val="0"/>
        <c:axId val="197772416"/>
        <c:axId val="197774336"/>
      </c:lineChart>
      <c:catAx>
        <c:axId val="197772416"/>
        <c:scaling>
          <c:orientation val="minMax"/>
        </c:scaling>
        <c:delete val="1"/>
        <c:axPos val="b"/>
        <c:numFmt formatCode="General" sourceLinked="1"/>
        <c:majorTickMark val="none"/>
        <c:minorTickMark val="none"/>
        <c:tickLblPos val="none"/>
        <c:crossAx val="197774336"/>
        <c:crosses val="autoZero"/>
        <c:auto val="1"/>
        <c:lblAlgn val="ctr"/>
        <c:lblOffset val="100"/>
        <c:noMultiLvlLbl val="1"/>
      </c:catAx>
      <c:valAx>
        <c:axId val="19777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77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45.6</c:v>
                </c:pt>
                <c:pt idx="1">
                  <c:v>48.4</c:v>
                </c:pt>
                <c:pt idx="2">
                  <c:v>51.1</c:v>
                </c:pt>
                <c:pt idx="3">
                  <c:v>53.5</c:v>
                </c:pt>
                <c:pt idx="4">
                  <c:v>56.2</c:v>
                </c:pt>
              </c:numCache>
            </c:numRef>
          </c:val>
          <c:extLst>
            <c:ext xmlns:c16="http://schemas.microsoft.com/office/drawing/2014/chart" uri="{C3380CC4-5D6E-409C-BE32-E72D297353CC}">
              <c16:uniqueId val="{00000000-9588-408C-A021-F570BE571C5A}"/>
            </c:ext>
          </c:extLst>
        </c:ser>
        <c:dLbls>
          <c:showLegendKey val="0"/>
          <c:showVal val="0"/>
          <c:showCatName val="0"/>
          <c:showSerName val="0"/>
          <c:showPercent val="0"/>
          <c:showBubbleSize val="0"/>
        </c:dLbls>
        <c:gapWidth val="150"/>
        <c:axId val="57378304"/>
        <c:axId val="573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9588-408C-A021-F570BE571C5A}"/>
            </c:ext>
          </c:extLst>
        </c:ser>
        <c:dLbls>
          <c:showLegendKey val="0"/>
          <c:showVal val="0"/>
          <c:showCatName val="0"/>
          <c:showSerName val="0"/>
          <c:showPercent val="0"/>
          <c:showBubbleSize val="0"/>
        </c:dLbls>
        <c:marker val="1"/>
        <c:smooth val="0"/>
        <c:axId val="57378304"/>
        <c:axId val="57380224"/>
      </c:lineChart>
      <c:catAx>
        <c:axId val="57378304"/>
        <c:scaling>
          <c:orientation val="minMax"/>
        </c:scaling>
        <c:delete val="1"/>
        <c:axPos val="b"/>
        <c:numFmt formatCode="General" sourceLinked="1"/>
        <c:majorTickMark val="none"/>
        <c:minorTickMark val="none"/>
        <c:tickLblPos val="none"/>
        <c:crossAx val="57380224"/>
        <c:crosses val="autoZero"/>
        <c:auto val="1"/>
        <c:lblAlgn val="ctr"/>
        <c:lblOffset val="100"/>
        <c:noMultiLvlLbl val="1"/>
      </c:catAx>
      <c:valAx>
        <c:axId val="5738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7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76.400000000000006</c:v>
                </c:pt>
                <c:pt idx="1">
                  <c:v>77</c:v>
                </c:pt>
                <c:pt idx="2">
                  <c:v>76.7</c:v>
                </c:pt>
                <c:pt idx="3">
                  <c:v>76.2</c:v>
                </c:pt>
                <c:pt idx="4">
                  <c:v>78.3</c:v>
                </c:pt>
              </c:numCache>
            </c:numRef>
          </c:val>
          <c:extLst>
            <c:ext xmlns:c16="http://schemas.microsoft.com/office/drawing/2014/chart" uri="{C3380CC4-5D6E-409C-BE32-E72D297353CC}">
              <c16:uniqueId val="{00000000-FFD0-4E70-83AD-B19477BE0959}"/>
            </c:ext>
          </c:extLst>
        </c:ser>
        <c:dLbls>
          <c:showLegendKey val="0"/>
          <c:showVal val="0"/>
          <c:showCatName val="0"/>
          <c:showSerName val="0"/>
          <c:showPercent val="0"/>
          <c:showBubbleSize val="0"/>
        </c:dLbls>
        <c:gapWidth val="150"/>
        <c:axId val="57488896"/>
        <c:axId val="574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FD0-4E70-83AD-B19477BE0959}"/>
            </c:ext>
          </c:extLst>
        </c:ser>
        <c:dLbls>
          <c:showLegendKey val="0"/>
          <c:showVal val="0"/>
          <c:showCatName val="0"/>
          <c:showSerName val="0"/>
          <c:showPercent val="0"/>
          <c:showBubbleSize val="0"/>
        </c:dLbls>
        <c:marker val="1"/>
        <c:smooth val="0"/>
        <c:axId val="57488896"/>
        <c:axId val="57490816"/>
      </c:lineChart>
      <c:catAx>
        <c:axId val="57488896"/>
        <c:scaling>
          <c:orientation val="minMax"/>
        </c:scaling>
        <c:delete val="1"/>
        <c:axPos val="b"/>
        <c:numFmt formatCode="General" sourceLinked="1"/>
        <c:majorTickMark val="none"/>
        <c:minorTickMark val="none"/>
        <c:tickLblPos val="none"/>
        <c:crossAx val="57490816"/>
        <c:crosses val="autoZero"/>
        <c:auto val="1"/>
        <c:lblAlgn val="ctr"/>
        <c:lblOffset val="100"/>
        <c:noMultiLvlLbl val="1"/>
      </c:catAx>
      <c:valAx>
        <c:axId val="574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4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40511136</c:v>
                </c:pt>
                <c:pt idx="1">
                  <c:v>40706432</c:v>
                </c:pt>
                <c:pt idx="2">
                  <c:v>40949804</c:v>
                </c:pt>
                <c:pt idx="3">
                  <c:v>40960573</c:v>
                </c:pt>
                <c:pt idx="4">
                  <c:v>41069568</c:v>
                </c:pt>
              </c:numCache>
            </c:numRef>
          </c:val>
          <c:extLst>
            <c:ext xmlns:c16="http://schemas.microsoft.com/office/drawing/2014/chart" uri="{C3380CC4-5D6E-409C-BE32-E72D297353CC}">
              <c16:uniqueId val="{00000000-2696-425F-AF21-298DD40808C1}"/>
            </c:ext>
          </c:extLst>
        </c:ser>
        <c:dLbls>
          <c:showLegendKey val="0"/>
          <c:showVal val="0"/>
          <c:showCatName val="0"/>
          <c:showSerName val="0"/>
          <c:showPercent val="0"/>
          <c:showBubbleSize val="0"/>
        </c:dLbls>
        <c:gapWidth val="150"/>
        <c:axId val="57537664"/>
        <c:axId val="575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696-425F-AF21-298DD40808C1}"/>
            </c:ext>
          </c:extLst>
        </c:ser>
        <c:dLbls>
          <c:showLegendKey val="0"/>
          <c:showVal val="0"/>
          <c:showCatName val="0"/>
          <c:showSerName val="0"/>
          <c:showPercent val="0"/>
          <c:showBubbleSize val="0"/>
        </c:dLbls>
        <c:marker val="1"/>
        <c:smooth val="0"/>
        <c:axId val="57537664"/>
        <c:axId val="57539584"/>
      </c:lineChart>
      <c:catAx>
        <c:axId val="57537664"/>
        <c:scaling>
          <c:orientation val="minMax"/>
        </c:scaling>
        <c:delete val="1"/>
        <c:axPos val="b"/>
        <c:numFmt formatCode="General" sourceLinked="1"/>
        <c:majorTickMark val="none"/>
        <c:minorTickMark val="none"/>
        <c:tickLblPos val="none"/>
        <c:crossAx val="57539584"/>
        <c:crosses val="autoZero"/>
        <c:auto val="1"/>
        <c:lblAlgn val="ctr"/>
        <c:lblOffset val="100"/>
        <c:noMultiLvlLbl val="1"/>
      </c:catAx>
      <c:valAx>
        <c:axId val="5753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13.5</c:v>
                </c:pt>
                <c:pt idx="1">
                  <c:v>13.6</c:v>
                </c:pt>
                <c:pt idx="2">
                  <c:v>13.3</c:v>
                </c:pt>
                <c:pt idx="3">
                  <c:v>13.3</c:v>
                </c:pt>
                <c:pt idx="4">
                  <c:v>12.5</c:v>
                </c:pt>
              </c:numCache>
            </c:numRef>
          </c:val>
          <c:extLst>
            <c:ext xmlns:c16="http://schemas.microsoft.com/office/drawing/2014/chart" uri="{C3380CC4-5D6E-409C-BE32-E72D297353CC}">
              <c16:uniqueId val="{00000000-1787-425E-BF14-12F119485F0C}"/>
            </c:ext>
          </c:extLst>
        </c:ser>
        <c:dLbls>
          <c:showLegendKey val="0"/>
          <c:showVal val="0"/>
          <c:showCatName val="0"/>
          <c:showSerName val="0"/>
          <c:showPercent val="0"/>
          <c:showBubbleSize val="0"/>
        </c:dLbls>
        <c:gapWidth val="150"/>
        <c:axId val="58883072"/>
        <c:axId val="589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787-425E-BF14-12F119485F0C}"/>
            </c:ext>
          </c:extLst>
        </c:ser>
        <c:dLbls>
          <c:showLegendKey val="0"/>
          <c:showVal val="0"/>
          <c:showCatName val="0"/>
          <c:showSerName val="0"/>
          <c:showPercent val="0"/>
          <c:showBubbleSize val="0"/>
        </c:dLbls>
        <c:marker val="1"/>
        <c:smooth val="0"/>
        <c:axId val="58883072"/>
        <c:axId val="58913920"/>
      </c:lineChart>
      <c:catAx>
        <c:axId val="58883072"/>
        <c:scaling>
          <c:orientation val="minMax"/>
        </c:scaling>
        <c:delete val="1"/>
        <c:axPos val="b"/>
        <c:numFmt formatCode="General" sourceLinked="1"/>
        <c:majorTickMark val="none"/>
        <c:minorTickMark val="none"/>
        <c:tickLblPos val="none"/>
        <c:crossAx val="58913920"/>
        <c:crosses val="autoZero"/>
        <c:auto val="1"/>
        <c:lblAlgn val="ctr"/>
        <c:lblOffset val="100"/>
        <c:noMultiLvlLbl val="1"/>
      </c:catAx>
      <c:valAx>
        <c:axId val="589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c:v>
                </c:pt>
                <c:pt idx="1">
                  <c:v>52.5</c:v>
                </c:pt>
                <c:pt idx="2">
                  <c:v>54.2</c:v>
                </c:pt>
                <c:pt idx="3">
                  <c:v>56.6</c:v>
                </c:pt>
                <c:pt idx="4">
                  <c:v>72</c:v>
                </c:pt>
              </c:numCache>
            </c:numRef>
          </c:val>
          <c:extLst>
            <c:ext xmlns:c16="http://schemas.microsoft.com/office/drawing/2014/chart" uri="{C3380CC4-5D6E-409C-BE32-E72D297353CC}">
              <c16:uniqueId val="{00000000-A3A4-4552-BA26-DF054722CD83}"/>
            </c:ext>
          </c:extLst>
        </c:ser>
        <c:dLbls>
          <c:showLegendKey val="0"/>
          <c:showVal val="0"/>
          <c:showCatName val="0"/>
          <c:showSerName val="0"/>
          <c:showPercent val="0"/>
          <c:showBubbleSize val="0"/>
        </c:dLbls>
        <c:gapWidth val="150"/>
        <c:axId val="59001088"/>
        <c:axId val="590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3A4-4552-BA26-DF054722CD83}"/>
            </c:ext>
          </c:extLst>
        </c:ser>
        <c:dLbls>
          <c:showLegendKey val="0"/>
          <c:showVal val="0"/>
          <c:showCatName val="0"/>
          <c:showSerName val="0"/>
          <c:showPercent val="0"/>
          <c:showBubbleSize val="0"/>
        </c:dLbls>
        <c:marker val="1"/>
        <c:smooth val="0"/>
        <c:axId val="59001088"/>
        <c:axId val="59003264"/>
      </c:lineChart>
      <c:catAx>
        <c:axId val="59001088"/>
        <c:scaling>
          <c:orientation val="minMax"/>
        </c:scaling>
        <c:delete val="1"/>
        <c:axPos val="b"/>
        <c:numFmt formatCode="General" sourceLinked="1"/>
        <c:majorTickMark val="none"/>
        <c:minorTickMark val="none"/>
        <c:tickLblPos val="none"/>
        <c:crossAx val="59003264"/>
        <c:crosses val="autoZero"/>
        <c:auto val="1"/>
        <c:lblAlgn val="ctr"/>
        <c:lblOffset val="100"/>
        <c:noMultiLvlLbl val="1"/>
      </c:catAx>
      <c:valAx>
        <c:axId val="5900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0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K28" zoomScaleNormal="100" zoomScaleSheetLayoutView="70" workbookViewId="0">
      <selection activeCell="OD61" sqref="OD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島根県出雲市　出雲市立総合医療センター</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x14ac:dyDescent="0.15">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100床以上～200床未満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自治体職員</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データ!Z6</f>
        <v>147</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f>データ!AA6</f>
        <v>52</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データ!AB6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48" t="s">
        <v>10</v>
      </c>
      <c r="NK8" s="149"/>
      <c r="NL8" s="9" t="s">
        <v>11</v>
      </c>
      <c r="NM8" s="10"/>
      <c r="NN8" s="10"/>
      <c r="NO8" s="10"/>
      <c r="NP8" s="10"/>
      <c r="NQ8" s="10"/>
      <c r="NR8" s="10"/>
      <c r="NS8" s="10"/>
      <c r="NT8" s="10"/>
      <c r="NU8" s="10"/>
      <c r="NV8" s="10"/>
      <c r="NW8" s="11"/>
      <c r="NX8" s="3"/>
    </row>
    <row r="9" spans="1:388" ht="18.75" customHeight="1" x14ac:dyDescent="0.15">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50" t="s">
        <v>20</v>
      </c>
      <c r="NK9" s="151"/>
      <c r="NL9" s="12" t="s">
        <v>21</v>
      </c>
      <c r="NM9" s="13"/>
      <c r="NN9" s="13"/>
      <c r="NO9" s="13"/>
      <c r="NP9" s="13"/>
      <c r="NQ9" s="13"/>
      <c r="NR9" s="13"/>
      <c r="NS9" s="13"/>
      <c r="NT9" s="13"/>
      <c r="NU9" s="14"/>
      <c r="NV9" s="14"/>
      <c r="NW9" s="15"/>
      <c r="NX9" s="3"/>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16</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ド 訓</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へ</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データ!AC6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データ!AD6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199</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FZ11" s="143" t="s">
        <v>28</v>
      </c>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5"/>
      <c r="ID11" s="143" t="s">
        <v>29</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30</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31</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x14ac:dyDescent="0.15">
      <c r="A12" s="2"/>
      <c r="B12" s="129">
        <f>データ!U6</f>
        <v>174684</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15035</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第２種該当</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１０：１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9">
        <f>データ!AF6</f>
        <v>147</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f>データ!AG6</f>
        <v>52</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199</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
      <c r="A13" s="2"/>
      <c r="B13" s="132" t="s">
        <v>32</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15">
      <c r="A14" s="2"/>
      <c r="B14" s="132" t="s">
        <v>33</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34</v>
      </c>
      <c r="NK14" s="133"/>
      <c r="NL14" s="133"/>
      <c r="NM14" s="133"/>
      <c r="NN14" s="133"/>
      <c r="NO14" s="133"/>
      <c r="NP14" s="133"/>
      <c r="NQ14" s="133"/>
      <c r="NR14" s="133"/>
      <c r="NS14" s="133"/>
      <c r="NT14" s="133"/>
      <c r="NU14" s="133"/>
      <c r="NV14" s="133"/>
      <c r="NW14" s="133"/>
      <c r="NX14" s="13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36</v>
      </c>
      <c r="NK16" s="135"/>
      <c r="NL16" s="135"/>
      <c r="NM16" s="135"/>
      <c r="NN16" s="136"/>
      <c r="NO16" s="134" t="s">
        <v>37</v>
      </c>
      <c r="NP16" s="135"/>
      <c r="NQ16" s="135"/>
      <c r="NR16" s="135"/>
      <c r="NS16" s="136"/>
      <c r="NT16" s="134" t="s">
        <v>38</v>
      </c>
      <c r="NU16" s="135"/>
      <c r="NV16" s="135"/>
      <c r="NW16" s="135"/>
      <c r="NX16" s="13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39</v>
      </c>
      <c r="NK18" s="126"/>
      <c r="NL18" s="126"/>
      <c r="NM18" s="121" t="s">
        <v>40</v>
      </c>
      <c r="NN18" s="122"/>
      <c r="NO18" s="125" t="s">
        <v>39</v>
      </c>
      <c r="NP18" s="126"/>
      <c r="NQ18" s="126"/>
      <c r="NR18" s="121" t="s">
        <v>40</v>
      </c>
      <c r="NS18" s="122"/>
      <c r="NT18" s="125" t="s">
        <v>39</v>
      </c>
      <c r="NU18" s="126"/>
      <c r="NV18" s="126"/>
      <c r="NW18" s="121" t="s">
        <v>40</v>
      </c>
      <c r="NX18" s="122"/>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23"/>
      <c r="NN19" s="124"/>
      <c r="NO19" s="127"/>
      <c r="NP19" s="128"/>
      <c r="NQ19" s="128"/>
      <c r="NR19" s="123"/>
      <c r="NS19" s="124"/>
      <c r="NT19" s="127"/>
      <c r="NU19" s="128"/>
      <c r="NV19" s="128"/>
      <c r="NW19" s="123"/>
      <c r="NX19" s="124"/>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97.1</v>
      </c>
      <c r="Q33" s="86"/>
      <c r="R33" s="86"/>
      <c r="S33" s="86"/>
      <c r="T33" s="86"/>
      <c r="U33" s="86"/>
      <c r="V33" s="86"/>
      <c r="W33" s="86"/>
      <c r="X33" s="86"/>
      <c r="Y33" s="86"/>
      <c r="Z33" s="86"/>
      <c r="AA33" s="86"/>
      <c r="AB33" s="86"/>
      <c r="AC33" s="86"/>
      <c r="AD33" s="87"/>
      <c r="AE33" s="85">
        <f>データ!AJ7</f>
        <v>97.7</v>
      </c>
      <c r="AF33" s="86"/>
      <c r="AG33" s="86"/>
      <c r="AH33" s="86"/>
      <c r="AI33" s="86"/>
      <c r="AJ33" s="86"/>
      <c r="AK33" s="86"/>
      <c r="AL33" s="86"/>
      <c r="AM33" s="86"/>
      <c r="AN33" s="86"/>
      <c r="AO33" s="86"/>
      <c r="AP33" s="86"/>
      <c r="AQ33" s="86"/>
      <c r="AR33" s="86"/>
      <c r="AS33" s="87"/>
      <c r="AT33" s="85">
        <f>データ!AK7</f>
        <v>97.3</v>
      </c>
      <c r="AU33" s="86"/>
      <c r="AV33" s="86"/>
      <c r="AW33" s="86"/>
      <c r="AX33" s="86"/>
      <c r="AY33" s="86"/>
      <c r="AZ33" s="86"/>
      <c r="BA33" s="86"/>
      <c r="BB33" s="86"/>
      <c r="BC33" s="86"/>
      <c r="BD33" s="86"/>
      <c r="BE33" s="86"/>
      <c r="BF33" s="86"/>
      <c r="BG33" s="86"/>
      <c r="BH33" s="87"/>
      <c r="BI33" s="85">
        <f>データ!AL7</f>
        <v>95.8</v>
      </c>
      <c r="BJ33" s="86"/>
      <c r="BK33" s="86"/>
      <c r="BL33" s="86"/>
      <c r="BM33" s="86"/>
      <c r="BN33" s="86"/>
      <c r="BO33" s="86"/>
      <c r="BP33" s="86"/>
      <c r="BQ33" s="86"/>
      <c r="BR33" s="86"/>
      <c r="BS33" s="86"/>
      <c r="BT33" s="86"/>
      <c r="BU33" s="86"/>
      <c r="BV33" s="86"/>
      <c r="BW33" s="87"/>
      <c r="BX33" s="85">
        <f>データ!AM7</f>
        <v>103.4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87.3</v>
      </c>
      <c r="DE33" s="86"/>
      <c r="DF33" s="86"/>
      <c r="DG33" s="86"/>
      <c r="DH33" s="86"/>
      <c r="DI33" s="86"/>
      <c r="DJ33" s="86"/>
      <c r="DK33" s="86"/>
      <c r="DL33" s="86"/>
      <c r="DM33" s="86"/>
      <c r="DN33" s="86"/>
      <c r="DO33" s="86"/>
      <c r="DP33" s="86"/>
      <c r="DQ33" s="86"/>
      <c r="DR33" s="87"/>
      <c r="DS33" s="85">
        <f>データ!AU7</f>
        <v>87.7</v>
      </c>
      <c r="DT33" s="86"/>
      <c r="DU33" s="86"/>
      <c r="DV33" s="86"/>
      <c r="DW33" s="86"/>
      <c r="DX33" s="86"/>
      <c r="DY33" s="86"/>
      <c r="DZ33" s="86"/>
      <c r="EA33" s="86"/>
      <c r="EB33" s="86"/>
      <c r="EC33" s="86"/>
      <c r="ED33" s="86"/>
      <c r="EE33" s="86"/>
      <c r="EF33" s="86"/>
      <c r="EG33" s="87"/>
      <c r="EH33" s="85">
        <f>データ!AV7</f>
        <v>86.6</v>
      </c>
      <c r="EI33" s="86"/>
      <c r="EJ33" s="86"/>
      <c r="EK33" s="86"/>
      <c r="EL33" s="86"/>
      <c r="EM33" s="86"/>
      <c r="EN33" s="86"/>
      <c r="EO33" s="86"/>
      <c r="EP33" s="86"/>
      <c r="EQ33" s="86"/>
      <c r="ER33" s="86"/>
      <c r="ES33" s="86"/>
      <c r="ET33" s="86"/>
      <c r="EU33" s="86"/>
      <c r="EV33" s="87"/>
      <c r="EW33" s="85">
        <f>データ!AW7</f>
        <v>85.4</v>
      </c>
      <c r="EX33" s="86"/>
      <c r="EY33" s="86"/>
      <c r="EZ33" s="86"/>
      <c r="FA33" s="86"/>
      <c r="FB33" s="86"/>
      <c r="FC33" s="86"/>
      <c r="FD33" s="86"/>
      <c r="FE33" s="86"/>
      <c r="FF33" s="86"/>
      <c r="FG33" s="86"/>
      <c r="FH33" s="86"/>
      <c r="FI33" s="86"/>
      <c r="FJ33" s="86"/>
      <c r="FK33" s="87"/>
      <c r="FL33" s="85">
        <f>データ!AX7</f>
        <v>82.1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82.6</v>
      </c>
      <c r="KG33" s="86"/>
      <c r="KH33" s="86"/>
      <c r="KI33" s="86"/>
      <c r="KJ33" s="86"/>
      <c r="KK33" s="86"/>
      <c r="KL33" s="86"/>
      <c r="KM33" s="86"/>
      <c r="KN33" s="86"/>
      <c r="KO33" s="86"/>
      <c r="KP33" s="86"/>
      <c r="KQ33" s="86"/>
      <c r="KR33" s="86"/>
      <c r="KS33" s="86"/>
      <c r="KT33" s="87"/>
      <c r="KU33" s="85">
        <f>データ!BQ7</f>
        <v>78.2</v>
      </c>
      <c r="KV33" s="86"/>
      <c r="KW33" s="86"/>
      <c r="KX33" s="86"/>
      <c r="KY33" s="86"/>
      <c r="KZ33" s="86"/>
      <c r="LA33" s="86"/>
      <c r="LB33" s="86"/>
      <c r="LC33" s="86"/>
      <c r="LD33" s="86"/>
      <c r="LE33" s="86"/>
      <c r="LF33" s="86"/>
      <c r="LG33" s="86"/>
      <c r="LH33" s="86"/>
      <c r="LI33" s="87"/>
      <c r="LJ33" s="85">
        <f>データ!BR7</f>
        <v>78</v>
      </c>
      <c r="LK33" s="86"/>
      <c r="LL33" s="86"/>
      <c r="LM33" s="86"/>
      <c r="LN33" s="86"/>
      <c r="LO33" s="86"/>
      <c r="LP33" s="86"/>
      <c r="LQ33" s="86"/>
      <c r="LR33" s="86"/>
      <c r="LS33" s="86"/>
      <c r="LT33" s="86"/>
      <c r="LU33" s="86"/>
      <c r="LV33" s="86"/>
      <c r="LW33" s="86"/>
      <c r="LX33" s="87"/>
      <c r="LY33" s="85">
        <f>データ!BS7</f>
        <v>79.7</v>
      </c>
      <c r="LZ33" s="86"/>
      <c r="MA33" s="86"/>
      <c r="MB33" s="86"/>
      <c r="MC33" s="86"/>
      <c r="MD33" s="86"/>
      <c r="ME33" s="86"/>
      <c r="MF33" s="86"/>
      <c r="MG33" s="86"/>
      <c r="MH33" s="86"/>
      <c r="MI33" s="86"/>
      <c r="MJ33" s="86"/>
      <c r="MK33" s="86"/>
      <c r="ML33" s="86"/>
      <c r="MM33" s="87"/>
      <c r="MN33" s="85">
        <f>データ!BT7</f>
        <v>77.8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7"/>
      <c r="NL54" s="117"/>
      <c r="NM54" s="117"/>
      <c r="NN54" s="117"/>
      <c r="NO54" s="117"/>
      <c r="NP54" s="117"/>
      <c r="NQ54" s="117"/>
      <c r="NR54" s="117"/>
      <c r="NS54" s="117"/>
      <c r="NT54" s="117"/>
      <c r="NU54" s="117"/>
      <c r="NV54" s="117"/>
      <c r="NW54" s="117"/>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27876</v>
      </c>
      <c r="Q55" s="104"/>
      <c r="R55" s="104"/>
      <c r="S55" s="104"/>
      <c r="T55" s="104"/>
      <c r="U55" s="104"/>
      <c r="V55" s="104"/>
      <c r="W55" s="104"/>
      <c r="X55" s="104"/>
      <c r="Y55" s="104"/>
      <c r="Z55" s="104"/>
      <c r="AA55" s="104"/>
      <c r="AB55" s="104"/>
      <c r="AC55" s="104"/>
      <c r="AD55" s="105"/>
      <c r="AE55" s="103">
        <f>データ!CB7</f>
        <v>28793</v>
      </c>
      <c r="AF55" s="104"/>
      <c r="AG55" s="104"/>
      <c r="AH55" s="104"/>
      <c r="AI55" s="104"/>
      <c r="AJ55" s="104"/>
      <c r="AK55" s="104"/>
      <c r="AL55" s="104"/>
      <c r="AM55" s="104"/>
      <c r="AN55" s="104"/>
      <c r="AO55" s="104"/>
      <c r="AP55" s="104"/>
      <c r="AQ55" s="104"/>
      <c r="AR55" s="104"/>
      <c r="AS55" s="105"/>
      <c r="AT55" s="103">
        <f>データ!CC7</f>
        <v>29506</v>
      </c>
      <c r="AU55" s="104"/>
      <c r="AV55" s="104"/>
      <c r="AW55" s="104"/>
      <c r="AX55" s="104"/>
      <c r="AY55" s="104"/>
      <c r="AZ55" s="104"/>
      <c r="BA55" s="104"/>
      <c r="BB55" s="104"/>
      <c r="BC55" s="104"/>
      <c r="BD55" s="104"/>
      <c r="BE55" s="104"/>
      <c r="BF55" s="104"/>
      <c r="BG55" s="104"/>
      <c r="BH55" s="105"/>
      <c r="BI55" s="103">
        <f>データ!CD7</f>
        <v>29532</v>
      </c>
      <c r="BJ55" s="104"/>
      <c r="BK55" s="104"/>
      <c r="BL55" s="104"/>
      <c r="BM55" s="104"/>
      <c r="BN55" s="104"/>
      <c r="BO55" s="104"/>
      <c r="BP55" s="104"/>
      <c r="BQ55" s="104"/>
      <c r="BR55" s="104"/>
      <c r="BS55" s="104"/>
      <c r="BT55" s="104"/>
      <c r="BU55" s="104"/>
      <c r="BV55" s="104"/>
      <c r="BW55" s="105"/>
      <c r="BX55" s="103">
        <f>データ!CE7</f>
        <v>30096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8016</v>
      </c>
      <c r="DE55" s="104"/>
      <c r="DF55" s="104"/>
      <c r="DG55" s="104"/>
      <c r="DH55" s="104"/>
      <c r="DI55" s="104"/>
      <c r="DJ55" s="104"/>
      <c r="DK55" s="104"/>
      <c r="DL55" s="104"/>
      <c r="DM55" s="104"/>
      <c r="DN55" s="104"/>
      <c r="DO55" s="104"/>
      <c r="DP55" s="104"/>
      <c r="DQ55" s="104"/>
      <c r="DR55" s="105"/>
      <c r="DS55" s="103">
        <f>データ!CM7</f>
        <v>8407</v>
      </c>
      <c r="DT55" s="104"/>
      <c r="DU55" s="104"/>
      <c r="DV55" s="104"/>
      <c r="DW55" s="104"/>
      <c r="DX55" s="104"/>
      <c r="DY55" s="104"/>
      <c r="DZ55" s="104"/>
      <c r="EA55" s="104"/>
      <c r="EB55" s="104"/>
      <c r="EC55" s="104"/>
      <c r="ED55" s="104"/>
      <c r="EE55" s="104"/>
      <c r="EF55" s="104"/>
      <c r="EG55" s="105"/>
      <c r="EH55" s="103">
        <f>データ!CN7</f>
        <v>8520</v>
      </c>
      <c r="EI55" s="104"/>
      <c r="EJ55" s="104"/>
      <c r="EK55" s="104"/>
      <c r="EL55" s="104"/>
      <c r="EM55" s="104"/>
      <c r="EN55" s="104"/>
      <c r="EO55" s="104"/>
      <c r="EP55" s="104"/>
      <c r="EQ55" s="104"/>
      <c r="ER55" s="104"/>
      <c r="ES55" s="104"/>
      <c r="ET55" s="104"/>
      <c r="EU55" s="104"/>
      <c r="EV55" s="105"/>
      <c r="EW55" s="103">
        <f>データ!CO7</f>
        <v>8591</v>
      </c>
      <c r="EX55" s="104"/>
      <c r="EY55" s="104"/>
      <c r="EZ55" s="104"/>
      <c r="FA55" s="104"/>
      <c r="FB55" s="104"/>
      <c r="FC55" s="104"/>
      <c r="FD55" s="104"/>
      <c r="FE55" s="104"/>
      <c r="FF55" s="104"/>
      <c r="FG55" s="104"/>
      <c r="FH55" s="104"/>
      <c r="FI55" s="104"/>
      <c r="FJ55" s="104"/>
      <c r="FK55" s="105"/>
      <c r="FL55" s="103">
        <f>データ!CP7</f>
        <v>8352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54</v>
      </c>
      <c r="GS55" s="86"/>
      <c r="GT55" s="86"/>
      <c r="GU55" s="86"/>
      <c r="GV55" s="86"/>
      <c r="GW55" s="86"/>
      <c r="GX55" s="86"/>
      <c r="GY55" s="86"/>
      <c r="GZ55" s="86"/>
      <c r="HA55" s="86"/>
      <c r="HB55" s="86"/>
      <c r="HC55" s="86"/>
      <c r="HD55" s="86"/>
      <c r="HE55" s="86"/>
      <c r="HF55" s="87"/>
      <c r="HG55" s="85">
        <f>データ!CX7</f>
        <v>52.5</v>
      </c>
      <c r="HH55" s="86"/>
      <c r="HI55" s="86"/>
      <c r="HJ55" s="86"/>
      <c r="HK55" s="86"/>
      <c r="HL55" s="86"/>
      <c r="HM55" s="86"/>
      <c r="HN55" s="86"/>
      <c r="HO55" s="86"/>
      <c r="HP55" s="86"/>
      <c r="HQ55" s="86"/>
      <c r="HR55" s="86"/>
      <c r="HS55" s="86"/>
      <c r="HT55" s="86"/>
      <c r="HU55" s="87"/>
      <c r="HV55" s="85">
        <f>データ!CY7</f>
        <v>54.2</v>
      </c>
      <c r="HW55" s="86"/>
      <c r="HX55" s="86"/>
      <c r="HY55" s="86"/>
      <c r="HZ55" s="86"/>
      <c r="IA55" s="86"/>
      <c r="IB55" s="86"/>
      <c r="IC55" s="86"/>
      <c r="ID55" s="86"/>
      <c r="IE55" s="86"/>
      <c r="IF55" s="86"/>
      <c r="IG55" s="86"/>
      <c r="IH55" s="86"/>
      <c r="II55" s="86"/>
      <c r="IJ55" s="87"/>
      <c r="IK55" s="85">
        <f>データ!CZ7</f>
        <v>56.6</v>
      </c>
      <c r="IL55" s="86"/>
      <c r="IM55" s="86"/>
      <c r="IN55" s="86"/>
      <c r="IO55" s="86"/>
      <c r="IP55" s="86"/>
      <c r="IQ55" s="86"/>
      <c r="IR55" s="86"/>
      <c r="IS55" s="86"/>
      <c r="IT55" s="86"/>
      <c r="IU55" s="86"/>
      <c r="IV55" s="86"/>
      <c r="IW55" s="86"/>
      <c r="IX55" s="86"/>
      <c r="IY55" s="87"/>
      <c r="IZ55" s="85">
        <f>データ!DA7</f>
        <v>72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13.5</v>
      </c>
      <c r="KG55" s="86"/>
      <c r="KH55" s="86"/>
      <c r="KI55" s="86"/>
      <c r="KJ55" s="86"/>
      <c r="KK55" s="86"/>
      <c r="KL55" s="86"/>
      <c r="KM55" s="86"/>
      <c r="KN55" s="86"/>
      <c r="KO55" s="86"/>
      <c r="KP55" s="86"/>
      <c r="KQ55" s="86"/>
      <c r="KR55" s="86"/>
      <c r="KS55" s="86"/>
      <c r="KT55" s="87"/>
      <c r="KU55" s="85">
        <f>データ!DI7</f>
        <v>13.6</v>
      </c>
      <c r="KV55" s="86"/>
      <c r="KW55" s="86"/>
      <c r="KX55" s="86"/>
      <c r="KY55" s="86"/>
      <c r="KZ55" s="86"/>
      <c r="LA55" s="86"/>
      <c r="LB55" s="86"/>
      <c r="LC55" s="86"/>
      <c r="LD55" s="86"/>
      <c r="LE55" s="86"/>
      <c r="LF55" s="86"/>
      <c r="LG55" s="86"/>
      <c r="LH55" s="86"/>
      <c r="LI55" s="87"/>
      <c r="LJ55" s="85">
        <f>データ!DJ7</f>
        <v>13.3</v>
      </c>
      <c r="LK55" s="86"/>
      <c r="LL55" s="86"/>
      <c r="LM55" s="86"/>
      <c r="LN55" s="86"/>
      <c r="LO55" s="86"/>
      <c r="LP55" s="86"/>
      <c r="LQ55" s="86"/>
      <c r="LR55" s="86"/>
      <c r="LS55" s="86"/>
      <c r="LT55" s="86"/>
      <c r="LU55" s="86"/>
      <c r="LV55" s="86"/>
      <c r="LW55" s="86"/>
      <c r="LX55" s="87"/>
      <c r="LY55" s="85">
        <f>データ!DK7</f>
        <v>13.3</v>
      </c>
      <c r="LZ55" s="86"/>
      <c r="MA55" s="86"/>
      <c r="MB55" s="86"/>
      <c r="MC55" s="86"/>
      <c r="MD55" s="86"/>
      <c r="ME55" s="86"/>
      <c r="MF55" s="86"/>
      <c r="MG55" s="86"/>
      <c r="MH55" s="86"/>
      <c r="MI55" s="86"/>
      <c r="MJ55" s="86"/>
      <c r="MK55" s="86"/>
      <c r="ML55" s="86"/>
      <c r="MM55" s="87"/>
      <c r="MN55" s="85">
        <f>データ!DL7</f>
        <v>12.5</v>
      </c>
      <c r="MO55" s="86"/>
      <c r="MP55" s="86"/>
      <c r="MQ55" s="86"/>
      <c r="MR55" s="86"/>
      <c r="MS55" s="86"/>
      <c r="MT55" s="86"/>
      <c r="MU55" s="86"/>
      <c r="MV55" s="86"/>
      <c r="MW55" s="86"/>
      <c r="MX55" s="86"/>
      <c r="MY55" s="86"/>
      <c r="MZ55" s="86"/>
      <c r="NA55" s="86"/>
      <c r="NB55" s="87"/>
      <c r="NC55" s="5"/>
      <c r="ND55" s="5"/>
      <c r="NE55" s="5"/>
      <c r="NF55" s="5"/>
      <c r="NG55" s="5"/>
      <c r="NH55" s="27"/>
      <c r="NI55" s="2"/>
      <c r="NJ55" s="111"/>
      <c r="NK55" s="117"/>
      <c r="NL55" s="117"/>
      <c r="NM55" s="117"/>
      <c r="NN55" s="117"/>
      <c r="NO55" s="117"/>
      <c r="NP55" s="117"/>
      <c r="NQ55" s="117"/>
      <c r="NR55" s="117"/>
      <c r="NS55" s="117"/>
      <c r="NT55" s="117"/>
      <c r="NU55" s="117"/>
      <c r="NV55" s="117"/>
      <c r="NW55" s="117"/>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7"/>
      <c r="NL56" s="117"/>
      <c r="NM56" s="117"/>
      <c r="NN56" s="117"/>
      <c r="NO56" s="117"/>
      <c r="NP56" s="117"/>
      <c r="NQ56" s="117"/>
      <c r="NR56" s="117"/>
      <c r="NS56" s="117"/>
      <c r="NT56" s="117"/>
      <c r="NU56" s="117"/>
      <c r="NV56" s="117"/>
      <c r="NW56" s="117"/>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7"/>
      <c r="NL57" s="117"/>
      <c r="NM57" s="117"/>
      <c r="NN57" s="117"/>
      <c r="NO57" s="117"/>
      <c r="NP57" s="117"/>
      <c r="NQ57" s="117"/>
      <c r="NR57" s="117"/>
      <c r="NS57" s="117"/>
      <c r="NT57" s="117"/>
      <c r="NU57" s="117"/>
      <c r="NV57" s="117"/>
      <c r="NW57" s="117"/>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7"/>
      <c r="NL58" s="117"/>
      <c r="NM58" s="117"/>
      <c r="NN58" s="117"/>
      <c r="NO58" s="117"/>
      <c r="NP58" s="117"/>
      <c r="NQ58" s="117"/>
      <c r="NR58" s="117"/>
      <c r="NS58" s="117"/>
      <c r="NT58" s="117"/>
      <c r="NU58" s="117"/>
      <c r="NV58" s="117"/>
      <c r="NW58" s="117"/>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7"/>
      <c r="NL59" s="117"/>
      <c r="NM59" s="117"/>
      <c r="NN59" s="117"/>
      <c r="NO59" s="117"/>
      <c r="NP59" s="117"/>
      <c r="NQ59" s="117"/>
      <c r="NR59" s="117"/>
      <c r="NS59" s="117"/>
      <c r="NT59" s="117"/>
      <c r="NU59" s="117"/>
      <c r="NV59" s="117"/>
      <c r="NW59" s="117"/>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7"/>
      <c r="NL60" s="117"/>
      <c r="NM60" s="117"/>
      <c r="NN60" s="117"/>
      <c r="NO60" s="117"/>
      <c r="NP60" s="117"/>
      <c r="NQ60" s="117"/>
      <c r="NR60" s="117"/>
      <c r="NS60" s="117"/>
      <c r="NT60" s="117"/>
      <c r="NU60" s="117"/>
      <c r="NV60" s="117"/>
      <c r="NW60" s="117"/>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7"/>
      <c r="NL61" s="117"/>
      <c r="NM61" s="117"/>
      <c r="NN61" s="117"/>
      <c r="NO61" s="117"/>
      <c r="NP61" s="117"/>
      <c r="NQ61" s="117"/>
      <c r="NR61" s="117"/>
      <c r="NS61" s="117"/>
      <c r="NT61" s="117"/>
      <c r="NU61" s="117"/>
      <c r="NV61" s="117"/>
      <c r="NW61" s="117"/>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7"/>
      <c r="NL62" s="117"/>
      <c r="NM62" s="117"/>
      <c r="NN62" s="117"/>
      <c r="NO62" s="117"/>
      <c r="NP62" s="117"/>
      <c r="NQ62" s="117"/>
      <c r="NR62" s="117"/>
      <c r="NS62" s="117"/>
      <c r="NT62" s="117"/>
      <c r="NU62" s="117"/>
      <c r="NV62" s="117"/>
      <c r="NW62" s="117"/>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7"/>
      <c r="NL63" s="117"/>
      <c r="NM63" s="117"/>
      <c r="NN63" s="117"/>
      <c r="NO63" s="117"/>
      <c r="NP63" s="117"/>
      <c r="NQ63" s="117"/>
      <c r="NR63" s="117"/>
      <c r="NS63" s="117"/>
      <c r="NT63" s="117"/>
      <c r="NU63" s="117"/>
      <c r="NV63" s="117"/>
      <c r="NW63" s="117"/>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7"/>
      <c r="NL64" s="117"/>
      <c r="NM64" s="117"/>
      <c r="NN64" s="117"/>
      <c r="NO64" s="117"/>
      <c r="NP64" s="117"/>
      <c r="NQ64" s="117"/>
      <c r="NR64" s="117"/>
      <c r="NS64" s="117"/>
      <c r="NT64" s="117"/>
      <c r="NU64" s="117"/>
      <c r="NV64" s="117"/>
      <c r="NW64" s="117"/>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7"/>
      <c r="NL65" s="117"/>
      <c r="NM65" s="117"/>
      <c r="NN65" s="117"/>
      <c r="NO65" s="117"/>
      <c r="NP65" s="117"/>
      <c r="NQ65" s="117"/>
      <c r="NR65" s="117"/>
      <c r="NS65" s="117"/>
      <c r="NT65" s="117"/>
      <c r="NU65" s="117"/>
      <c r="NV65" s="117"/>
      <c r="NW65" s="117"/>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7"/>
      <c r="NL66" s="117"/>
      <c r="NM66" s="117"/>
      <c r="NN66" s="117"/>
      <c r="NO66" s="117"/>
      <c r="NP66" s="117"/>
      <c r="NQ66" s="117"/>
      <c r="NR66" s="117"/>
      <c r="NS66" s="117"/>
      <c r="NT66" s="117"/>
      <c r="NU66" s="117"/>
      <c r="NV66" s="117"/>
      <c r="NW66" s="117"/>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45.6</v>
      </c>
      <c r="V79" s="80"/>
      <c r="W79" s="80"/>
      <c r="X79" s="80"/>
      <c r="Y79" s="80"/>
      <c r="Z79" s="80"/>
      <c r="AA79" s="80"/>
      <c r="AB79" s="80"/>
      <c r="AC79" s="80"/>
      <c r="AD79" s="80"/>
      <c r="AE79" s="80"/>
      <c r="AF79" s="80"/>
      <c r="AG79" s="80"/>
      <c r="AH79" s="80"/>
      <c r="AI79" s="80"/>
      <c r="AJ79" s="80"/>
      <c r="AK79" s="80"/>
      <c r="AL79" s="80"/>
      <c r="AM79" s="80"/>
      <c r="AN79" s="80">
        <f>データ!DT7</f>
        <v>48.4</v>
      </c>
      <c r="AO79" s="80"/>
      <c r="AP79" s="80"/>
      <c r="AQ79" s="80"/>
      <c r="AR79" s="80"/>
      <c r="AS79" s="80"/>
      <c r="AT79" s="80"/>
      <c r="AU79" s="80"/>
      <c r="AV79" s="80"/>
      <c r="AW79" s="80"/>
      <c r="AX79" s="80"/>
      <c r="AY79" s="80"/>
      <c r="AZ79" s="80"/>
      <c r="BA79" s="80"/>
      <c r="BB79" s="80"/>
      <c r="BC79" s="80"/>
      <c r="BD79" s="80"/>
      <c r="BE79" s="80"/>
      <c r="BF79" s="80"/>
      <c r="BG79" s="80">
        <f>データ!DU7</f>
        <v>51.1</v>
      </c>
      <c r="BH79" s="80"/>
      <c r="BI79" s="80"/>
      <c r="BJ79" s="80"/>
      <c r="BK79" s="80"/>
      <c r="BL79" s="80"/>
      <c r="BM79" s="80"/>
      <c r="BN79" s="80"/>
      <c r="BO79" s="80"/>
      <c r="BP79" s="80"/>
      <c r="BQ79" s="80"/>
      <c r="BR79" s="80"/>
      <c r="BS79" s="80"/>
      <c r="BT79" s="80"/>
      <c r="BU79" s="80"/>
      <c r="BV79" s="80"/>
      <c r="BW79" s="80"/>
      <c r="BX79" s="80"/>
      <c r="BY79" s="80"/>
      <c r="BZ79" s="80">
        <f>データ!DV7</f>
        <v>53.5</v>
      </c>
      <c r="CA79" s="80"/>
      <c r="CB79" s="80"/>
      <c r="CC79" s="80"/>
      <c r="CD79" s="80"/>
      <c r="CE79" s="80"/>
      <c r="CF79" s="80"/>
      <c r="CG79" s="80"/>
      <c r="CH79" s="80"/>
      <c r="CI79" s="80"/>
      <c r="CJ79" s="80"/>
      <c r="CK79" s="80"/>
      <c r="CL79" s="80"/>
      <c r="CM79" s="80"/>
      <c r="CN79" s="80"/>
      <c r="CO79" s="80"/>
      <c r="CP79" s="80"/>
      <c r="CQ79" s="80"/>
      <c r="CR79" s="80"/>
      <c r="CS79" s="80">
        <f>データ!DW7</f>
        <v>56.2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76.400000000000006</v>
      </c>
      <c r="EP79" s="80"/>
      <c r="EQ79" s="80"/>
      <c r="ER79" s="80"/>
      <c r="ES79" s="80"/>
      <c r="ET79" s="80"/>
      <c r="EU79" s="80"/>
      <c r="EV79" s="80"/>
      <c r="EW79" s="80"/>
      <c r="EX79" s="80"/>
      <c r="EY79" s="80"/>
      <c r="EZ79" s="80"/>
      <c r="FA79" s="80"/>
      <c r="FB79" s="80"/>
      <c r="FC79" s="80"/>
      <c r="FD79" s="80"/>
      <c r="FE79" s="80"/>
      <c r="FF79" s="80"/>
      <c r="FG79" s="80"/>
      <c r="FH79" s="80">
        <f>データ!EE7</f>
        <v>77</v>
      </c>
      <c r="FI79" s="80"/>
      <c r="FJ79" s="80"/>
      <c r="FK79" s="80"/>
      <c r="FL79" s="80"/>
      <c r="FM79" s="80"/>
      <c r="FN79" s="80"/>
      <c r="FO79" s="80"/>
      <c r="FP79" s="80"/>
      <c r="FQ79" s="80"/>
      <c r="FR79" s="80"/>
      <c r="FS79" s="80"/>
      <c r="FT79" s="80"/>
      <c r="FU79" s="80"/>
      <c r="FV79" s="80"/>
      <c r="FW79" s="80"/>
      <c r="FX79" s="80"/>
      <c r="FY79" s="80"/>
      <c r="FZ79" s="80"/>
      <c r="GA79" s="80">
        <f>データ!EF7</f>
        <v>76.7</v>
      </c>
      <c r="GB79" s="80"/>
      <c r="GC79" s="80"/>
      <c r="GD79" s="80"/>
      <c r="GE79" s="80"/>
      <c r="GF79" s="80"/>
      <c r="GG79" s="80"/>
      <c r="GH79" s="80"/>
      <c r="GI79" s="80"/>
      <c r="GJ79" s="80"/>
      <c r="GK79" s="80"/>
      <c r="GL79" s="80"/>
      <c r="GM79" s="80"/>
      <c r="GN79" s="80"/>
      <c r="GO79" s="80"/>
      <c r="GP79" s="80"/>
      <c r="GQ79" s="80"/>
      <c r="GR79" s="80"/>
      <c r="GS79" s="80"/>
      <c r="GT79" s="80">
        <f>データ!EG7</f>
        <v>76.2</v>
      </c>
      <c r="GU79" s="80"/>
      <c r="GV79" s="80"/>
      <c r="GW79" s="80"/>
      <c r="GX79" s="80"/>
      <c r="GY79" s="80"/>
      <c r="GZ79" s="80"/>
      <c r="HA79" s="80"/>
      <c r="HB79" s="80"/>
      <c r="HC79" s="80"/>
      <c r="HD79" s="80"/>
      <c r="HE79" s="80"/>
      <c r="HF79" s="80"/>
      <c r="HG79" s="80"/>
      <c r="HH79" s="80"/>
      <c r="HI79" s="80"/>
      <c r="HJ79" s="80"/>
      <c r="HK79" s="80"/>
      <c r="HL79" s="80"/>
      <c r="HM79" s="80">
        <f>データ!EH7</f>
        <v>78.3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40511136</v>
      </c>
      <c r="JK79" s="79"/>
      <c r="JL79" s="79"/>
      <c r="JM79" s="79"/>
      <c r="JN79" s="79"/>
      <c r="JO79" s="79"/>
      <c r="JP79" s="79"/>
      <c r="JQ79" s="79"/>
      <c r="JR79" s="79"/>
      <c r="JS79" s="79"/>
      <c r="JT79" s="79"/>
      <c r="JU79" s="79"/>
      <c r="JV79" s="79"/>
      <c r="JW79" s="79"/>
      <c r="JX79" s="79"/>
      <c r="JY79" s="79"/>
      <c r="JZ79" s="79"/>
      <c r="KA79" s="79"/>
      <c r="KB79" s="79"/>
      <c r="KC79" s="79">
        <f>データ!EP7</f>
        <v>40706432</v>
      </c>
      <c r="KD79" s="79"/>
      <c r="KE79" s="79"/>
      <c r="KF79" s="79"/>
      <c r="KG79" s="79"/>
      <c r="KH79" s="79"/>
      <c r="KI79" s="79"/>
      <c r="KJ79" s="79"/>
      <c r="KK79" s="79"/>
      <c r="KL79" s="79"/>
      <c r="KM79" s="79"/>
      <c r="KN79" s="79"/>
      <c r="KO79" s="79"/>
      <c r="KP79" s="79"/>
      <c r="KQ79" s="79"/>
      <c r="KR79" s="79"/>
      <c r="KS79" s="79"/>
      <c r="KT79" s="79"/>
      <c r="KU79" s="79"/>
      <c r="KV79" s="79">
        <f>データ!EQ7</f>
        <v>40949804</v>
      </c>
      <c r="KW79" s="79"/>
      <c r="KX79" s="79"/>
      <c r="KY79" s="79"/>
      <c r="KZ79" s="79"/>
      <c r="LA79" s="79"/>
      <c r="LB79" s="79"/>
      <c r="LC79" s="79"/>
      <c r="LD79" s="79"/>
      <c r="LE79" s="79"/>
      <c r="LF79" s="79"/>
      <c r="LG79" s="79"/>
      <c r="LH79" s="79"/>
      <c r="LI79" s="79"/>
      <c r="LJ79" s="79"/>
      <c r="LK79" s="79"/>
      <c r="LL79" s="79"/>
      <c r="LM79" s="79"/>
      <c r="LN79" s="79"/>
      <c r="LO79" s="79">
        <f>データ!ER7</f>
        <v>40960573</v>
      </c>
      <c r="LP79" s="79"/>
      <c r="LQ79" s="79"/>
      <c r="LR79" s="79"/>
      <c r="LS79" s="79"/>
      <c r="LT79" s="79"/>
      <c r="LU79" s="79"/>
      <c r="LV79" s="79"/>
      <c r="LW79" s="79"/>
      <c r="LX79" s="79"/>
      <c r="LY79" s="79"/>
      <c r="LZ79" s="79"/>
      <c r="MA79" s="79"/>
      <c r="MB79" s="79"/>
      <c r="MC79" s="79"/>
      <c r="MD79" s="79"/>
      <c r="ME79" s="79"/>
      <c r="MF79" s="79"/>
      <c r="MG79" s="79"/>
      <c r="MH79" s="79">
        <f>データ!ES7</f>
        <v>41069568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06bUNXK/Dqi78KFh0S0atZhNRlQ5YzbpWSoX7kRSvbEIUFQU1hh5nsGasLToIvbpaK9HjgD/vvUB6IIi2RcBg==" saltValue="dPbWFfgVPWluFkSA36A2a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107</v>
      </c>
      <c r="AJ4" s="156"/>
      <c r="AK4" s="156"/>
      <c r="AL4" s="156"/>
      <c r="AM4" s="156"/>
      <c r="AN4" s="156"/>
      <c r="AO4" s="156"/>
      <c r="AP4" s="156"/>
      <c r="AQ4" s="156"/>
      <c r="AR4" s="156"/>
      <c r="AS4" s="157"/>
      <c r="AT4" s="158" t="s">
        <v>108</v>
      </c>
      <c r="AU4" s="154"/>
      <c r="AV4" s="154"/>
      <c r="AW4" s="154"/>
      <c r="AX4" s="154"/>
      <c r="AY4" s="154"/>
      <c r="AZ4" s="154"/>
      <c r="BA4" s="154"/>
      <c r="BB4" s="154"/>
      <c r="BC4" s="154"/>
      <c r="BD4" s="154"/>
      <c r="BE4" s="158" t="s">
        <v>109</v>
      </c>
      <c r="BF4" s="154"/>
      <c r="BG4" s="154"/>
      <c r="BH4" s="154"/>
      <c r="BI4" s="154"/>
      <c r="BJ4" s="154"/>
      <c r="BK4" s="154"/>
      <c r="BL4" s="154"/>
      <c r="BM4" s="154"/>
      <c r="BN4" s="154"/>
      <c r="BO4" s="154"/>
      <c r="BP4" s="155" t="s">
        <v>110</v>
      </c>
      <c r="BQ4" s="156"/>
      <c r="BR4" s="156"/>
      <c r="BS4" s="156"/>
      <c r="BT4" s="156"/>
      <c r="BU4" s="156"/>
      <c r="BV4" s="156"/>
      <c r="BW4" s="156"/>
      <c r="BX4" s="156"/>
      <c r="BY4" s="156"/>
      <c r="BZ4" s="157"/>
      <c r="CA4" s="154" t="s">
        <v>111</v>
      </c>
      <c r="CB4" s="154"/>
      <c r="CC4" s="154"/>
      <c r="CD4" s="154"/>
      <c r="CE4" s="154"/>
      <c r="CF4" s="154"/>
      <c r="CG4" s="154"/>
      <c r="CH4" s="154"/>
      <c r="CI4" s="154"/>
      <c r="CJ4" s="154"/>
      <c r="CK4" s="154"/>
      <c r="CL4" s="158"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5" t="s">
        <v>115</v>
      </c>
      <c r="DT4" s="156"/>
      <c r="DU4" s="156"/>
      <c r="DV4" s="156"/>
      <c r="DW4" s="156"/>
      <c r="DX4" s="156"/>
      <c r="DY4" s="156"/>
      <c r="DZ4" s="156"/>
      <c r="EA4" s="156"/>
      <c r="EB4" s="156"/>
      <c r="EC4" s="157"/>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146</v>
      </c>
      <c r="AY5" s="62" t="s">
        <v>147</v>
      </c>
      <c r="AZ5" s="62" t="s">
        <v>148</v>
      </c>
      <c r="BA5" s="62" t="s">
        <v>149</v>
      </c>
      <c r="BB5" s="62" t="s">
        <v>150</v>
      </c>
      <c r="BC5" s="62" t="s">
        <v>151</v>
      </c>
      <c r="BD5" s="62" t="s">
        <v>152</v>
      </c>
      <c r="BE5" s="62" t="s">
        <v>155</v>
      </c>
      <c r="BF5" s="62" t="s">
        <v>143</v>
      </c>
      <c r="BG5" s="62" t="s">
        <v>144</v>
      </c>
      <c r="BH5" s="62" t="s">
        <v>145</v>
      </c>
      <c r="BI5" s="62" t="s">
        <v>146</v>
      </c>
      <c r="BJ5" s="62" t="s">
        <v>147</v>
      </c>
      <c r="BK5" s="62" t="s">
        <v>148</v>
      </c>
      <c r="BL5" s="62" t="s">
        <v>149</v>
      </c>
      <c r="BM5" s="62" t="s">
        <v>150</v>
      </c>
      <c r="BN5" s="62" t="s">
        <v>151</v>
      </c>
      <c r="BO5" s="62" t="s">
        <v>152</v>
      </c>
      <c r="BP5" s="62" t="s">
        <v>155</v>
      </c>
      <c r="BQ5" s="62" t="s">
        <v>143</v>
      </c>
      <c r="BR5" s="62" t="s">
        <v>144</v>
      </c>
      <c r="BS5" s="62" t="s">
        <v>145</v>
      </c>
      <c r="BT5" s="62" t="s">
        <v>156</v>
      </c>
      <c r="BU5" s="62" t="s">
        <v>147</v>
      </c>
      <c r="BV5" s="62" t="s">
        <v>148</v>
      </c>
      <c r="BW5" s="62" t="s">
        <v>149</v>
      </c>
      <c r="BX5" s="62" t="s">
        <v>150</v>
      </c>
      <c r="BY5" s="62" t="s">
        <v>151</v>
      </c>
      <c r="BZ5" s="62" t="s">
        <v>152</v>
      </c>
      <c r="CA5" s="62" t="s">
        <v>155</v>
      </c>
      <c r="CB5" s="62" t="s">
        <v>143</v>
      </c>
      <c r="CC5" s="62" t="s">
        <v>144</v>
      </c>
      <c r="CD5" s="62" t="s">
        <v>145</v>
      </c>
      <c r="CE5" s="62" t="s">
        <v>146</v>
      </c>
      <c r="CF5" s="62" t="s">
        <v>147</v>
      </c>
      <c r="CG5" s="62" t="s">
        <v>148</v>
      </c>
      <c r="CH5" s="62" t="s">
        <v>149</v>
      </c>
      <c r="CI5" s="62" t="s">
        <v>150</v>
      </c>
      <c r="CJ5" s="62" t="s">
        <v>151</v>
      </c>
      <c r="CK5" s="62" t="s">
        <v>152</v>
      </c>
      <c r="CL5" s="62" t="s">
        <v>155</v>
      </c>
      <c r="CM5" s="62" t="s">
        <v>143</v>
      </c>
      <c r="CN5" s="62" t="s">
        <v>144</v>
      </c>
      <c r="CO5" s="62" t="s">
        <v>157</v>
      </c>
      <c r="CP5" s="62" t="s">
        <v>146</v>
      </c>
      <c r="CQ5" s="62" t="s">
        <v>147</v>
      </c>
      <c r="CR5" s="62" t="s">
        <v>148</v>
      </c>
      <c r="CS5" s="62" t="s">
        <v>149</v>
      </c>
      <c r="CT5" s="62" t="s">
        <v>150</v>
      </c>
      <c r="CU5" s="62" t="s">
        <v>151</v>
      </c>
      <c r="CV5" s="62" t="s">
        <v>152</v>
      </c>
      <c r="CW5" s="62" t="s">
        <v>153</v>
      </c>
      <c r="CX5" s="62" t="s">
        <v>143</v>
      </c>
      <c r="CY5" s="62" t="s">
        <v>144</v>
      </c>
      <c r="CZ5" s="62" t="s">
        <v>145</v>
      </c>
      <c r="DA5" s="62" t="s">
        <v>146</v>
      </c>
      <c r="DB5" s="62" t="s">
        <v>147</v>
      </c>
      <c r="DC5" s="62" t="s">
        <v>148</v>
      </c>
      <c r="DD5" s="62" t="s">
        <v>149</v>
      </c>
      <c r="DE5" s="62" t="s">
        <v>150</v>
      </c>
      <c r="DF5" s="62" t="s">
        <v>151</v>
      </c>
      <c r="DG5" s="62" t="s">
        <v>152</v>
      </c>
      <c r="DH5" s="62" t="s">
        <v>155</v>
      </c>
      <c r="DI5" s="62" t="s">
        <v>143</v>
      </c>
      <c r="DJ5" s="62" t="s">
        <v>144</v>
      </c>
      <c r="DK5" s="62" t="s">
        <v>145</v>
      </c>
      <c r="DL5" s="62" t="s">
        <v>146</v>
      </c>
      <c r="DM5" s="62" t="s">
        <v>147</v>
      </c>
      <c r="DN5" s="62" t="s">
        <v>148</v>
      </c>
      <c r="DO5" s="62" t="s">
        <v>149</v>
      </c>
      <c r="DP5" s="62" t="s">
        <v>150</v>
      </c>
      <c r="DQ5" s="62" t="s">
        <v>151</v>
      </c>
      <c r="DR5" s="62" t="s">
        <v>152</v>
      </c>
      <c r="DS5" s="62" t="s">
        <v>153</v>
      </c>
      <c r="DT5" s="62" t="s">
        <v>143</v>
      </c>
      <c r="DU5" s="62" t="s">
        <v>144</v>
      </c>
      <c r="DV5" s="62" t="s">
        <v>145</v>
      </c>
      <c r="DW5" s="62" t="s">
        <v>158</v>
      </c>
      <c r="DX5" s="62" t="s">
        <v>147</v>
      </c>
      <c r="DY5" s="62" t="s">
        <v>148</v>
      </c>
      <c r="DZ5" s="62" t="s">
        <v>149</v>
      </c>
      <c r="EA5" s="62" t="s">
        <v>150</v>
      </c>
      <c r="EB5" s="62" t="s">
        <v>151</v>
      </c>
      <c r="EC5" s="62" t="s">
        <v>152</v>
      </c>
      <c r="ED5" s="62" t="s">
        <v>155</v>
      </c>
      <c r="EE5" s="62" t="s">
        <v>143</v>
      </c>
      <c r="EF5" s="62" t="s">
        <v>144</v>
      </c>
      <c r="EG5" s="62" t="s">
        <v>145</v>
      </c>
      <c r="EH5" s="62" t="s">
        <v>146</v>
      </c>
      <c r="EI5" s="62" t="s">
        <v>147</v>
      </c>
      <c r="EJ5" s="62" t="s">
        <v>148</v>
      </c>
      <c r="EK5" s="62" t="s">
        <v>149</v>
      </c>
      <c r="EL5" s="62" t="s">
        <v>150</v>
      </c>
      <c r="EM5" s="62" t="s">
        <v>151</v>
      </c>
      <c r="EN5" s="62" t="s">
        <v>159</v>
      </c>
      <c r="EO5" s="62" t="s">
        <v>153</v>
      </c>
      <c r="EP5" s="62" t="s">
        <v>154</v>
      </c>
      <c r="EQ5" s="62" t="s">
        <v>144</v>
      </c>
      <c r="ER5" s="62" t="s">
        <v>145</v>
      </c>
      <c r="ES5" s="62" t="s">
        <v>146</v>
      </c>
      <c r="ET5" s="62" t="s">
        <v>147</v>
      </c>
      <c r="EU5" s="62" t="s">
        <v>148</v>
      </c>
      <c r="EV5" s="62" t="s">
        <v>149</v>
      </c>
      <c r="EW5" s="62" t="s">
        <v>150</v>
      </c>
      <c r="EX5" s="62" t="s">
        <v>151</v>
      </c>
      <c r="EY5" s="62" t="s">
        <v>152</v>
      </c>
    </row>
    <row r="6" spans="1:155" s="67" customFormat="1" x14ac:dyDescent="0.15">
      <c r="A6" s="48" t="s">
        <v>160</v>
      </c>
      <c r="B6" s="63">
        <f>B8</f>
        <v>2020</v>
      </c>
      <c r="C6" s="63">
        <f t="shared" ref="C6:M6" si="2">C8</f>
        <v>322032</v>
      </c>
      <c r="D6" s="63">
        <f t="shared" si="2"/>
        <v>46</v>
      </c>
      <c r="E6" s="63">
        <f t="shared" si="2"/>
        <v>6</v>
      </c>
      <c r="F6" s="63">
        <f t="shared" si="2"/>
        <v>0</v>
      </c>
      <c r="G6" s="63">
        <f t="shared" si="2"/>
        <v>1</v>
      </c>
      <c r="H6" s="159" t="str">
        <f>IF(H8&lt;&gt;I8,H8,"")&amp;IF(I8&lt;&gt;J8,I8,"")&amp;"　"&amp;J8</f>
        <v>島根県出雲市　出雲市立総合医療センター</v>
      </c>
      <c r="I6" s="160"/>
      <c r="J6" s="161"/>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16</v>
      </c>
      <c r="R6" s="63" t="str">
        <f t="shared" si="3"/>
        <v>-</v>
      </c>
      <c r="S6" s="63" t="str">
        <f t="shared" si="3"/>
        <v>ド 訓</v>
      </c>
      <c r="T6" s="63" t="str">
        <f t="shared" si="3"/>
        <v>救 へ</v>
      </c>
      <c r="U6" s="64">
        <f>U8</f>
        <v>174684</v>
      </c>
      <c r="V6" s="64">
        <f>V8</f>
        <v>15035</v>
      </c>
      <c r="W6" s="63" t="str">
        <f>W8</f>
        <v>-</v>
      </c>
      <c r="X6" s="63" t="str">
        <f t="shared" ref="X6" si="4">X8</f>
        <v>第２種該当</v>
      </c>
      <c r="Y6" s="63" t="str">
        <f t="shared" si="3"/>
        <v>１０：１</v>
      </c>
      <c r="Z6" s="64">
        <f t="shared" si="3"/>
        <v>147</v>
      </c>
      <c r="AA6" s="64">
        <f t="shared" si="3"/>
        <v>52</v>
      </c>
      <c r="AB6" s="64" t="str">
        <f t="shared" si="3"/>
        <v>-</v>
      </c>
      <c r="AC6" s="64" t="str">
        <f t="shared" si="3"/>
        <v>-</v>
      </c>
      <c r="AD6" s="64" t="str">
        <f t="shared" si="3"/>
        <v>-</v>
      </c>
      <c r="AE6" s="64">
        <f t="shared" si="3"/>
        <v>199</v>
      </c>
      <c r="AF6" s="64">
        <f t="shared" si="3"/>
        <v>147</v>
      </c>
      <c r="AG6" s="64">
        <f t="shared" si="3"/>
        <v>52</v>
      </c>
      <c r="AH6" s="64">
        <f t="shared" si="3"/>
        <v>199</v>
      </c>
      <c r="AI6" s="65">
        <f>IF(AI8="-",NA(),AI8)</f>
        <v>97.1</v>
      </c>
      <c r="AJ6" s="65">
        <f t="shared" ref="AJ6:AR6" si="5">IF(AJ8="-",NA(),AJ8)</f>
        <v>97.7</v>
      </c>
      <c r="AK6" s="65">
        <f t="shared" si="5"/>
        <v>97.3</v>
      </c>
      <c r="AL6" s="65">
        <f t="shared" si="5"/>
        <v>95.8</v>
      </c>
      <c r="AM6" s="65">
        <f t="shared" si="5"/>
        <v>103.4</v>
      </c>
      <c r="AN6" s="65">
        <f t="shared" si="5"/>
        <v>96.7</v>
      </c>
      <c r="AO6" s="65">
        <f t="shared" si="5"/>
        <v>96.6</v>
      </c>
      <c r="AP6" s="65">
        <f t="shared" si="5"/>
        <v>97.2</v>
      </c>
      <c r="AQ6" s="65">
        <f t="shared" si="5"/>
        <v>96.9</v>
      </c>
      <c r="AR6" s="65">
        <f t="shared" si="5"/>
        <v>100.6</v>
      </c>
      <c r="AS6" s="65" t="str">
        <f>IF(AS8="-","【-】","【"&amp;SUBSTITUTE(TEXT(AS8,"#,##0.0"),"-","△")&amp;"】")</f>
        <v>【102.5】</v>
      </c>
      <c r="AT6" s="65">
        <f>IF(AT8="-",NA(),AT8)</f>
        <v>87.3</v>
      </c>
      <c r="AU6" s="65">
        <f t="shared" ref="AU6:BC6" si="6">IF(AU8="-",NA(),AU8)</f>
        <v>87.7</v>
      </c>
      <c r="AV6" s="65">
        <f t="shared" si="6"/>
        <v>86.6</v>
      </c>
      <c r="AW6" s="65">
        <f t="shared" si="6"/>
        <v>85.4</v>
      </c>
      <c r="AX6" s="65">
        <f t="shared" si="6"/>
        <v>82.1</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82.6</v>
      </c>
      <c r="BQ6" s="65">
        <f t="shared" ref="BQ6:BY6" si="8">IF(BQ8="-",NA(),BQ8)</f>
        <v>78.2</v>
      </c>
      <c r="BR6" s="65">
        <f t="shared" si="8"/>
        <v>78</v>
      </c>
      <c r="BS6" s="65">
        <f t="shared" si="8"/>
        <v>79.7</v>
      </c>
      <c r="BT6" s="65">
        <f t="shared" si="8"/>
        <v>77.8</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27876</v>
      </c>
      <c r="CB6" s="66">
        <f t="shared" ref="CB6:CJ6" si="9">IF(CB8="-",NA(),CB8)</f>
        <v>28793</v>
      </c>
      <c r="CC6" s="66">
        <f t="shared" si="9"/>
        <v>29506</v>
      </c>
      <c r="CD6" s="66">
        <f t="shared" si="9"/>
        <v>29532</v>
      </c>
      <c r="CE6" s="66">
        <f t="shared" si="9"/>
        <v>30096</v>
      </c>
      <c r="CF6" s="66">
        <f t="shared" si="9"/>
        <v>33492</v>
      </c>
      <c r="CG6" s="66">
        <f t="shared" si="9"/>
        <v>34136</v>
      </c>
      <c r="CH6" s="66">
        <f t="shared" si="9"/>
        <v>34924</v>
      </c>
      <c r="CI6" s="66">
        <f t="shared" si="9"/>
        <v>35788</v>
      </c>
      <c r="CJ6" s="66">
        <f t="shared" si="9"/>
        <v>37855</v>
      </c>
      <c r="CK6" s="65" t="str">
        <f>IF(CK8="-","【-】","【"&amp;SUBSTITUTE(TEXT(CK8,"#,##0"),"-","△")&amp;"】")</f>
        <v>【56,733】</v>
      </c>
      <c r="CL6" s="66">
        <f>IF(CL8="-",NA(),CL8)</f>
        <v>8016</v>
      </c>
      <c r="CM6" s="66">
        <f t="shared" ref="CM6:CU6" si="10">IF(CM8="-",NA(),CM8)</f>
        <v>8407</v>
      </c>
      <c r="CN6" s="66">
        <f t="shared" si="10"/>
        <v>8520</v>
      </c>
      <c r="CO6" s="66">
        <f t="shared" si="10"/>
        <v>8591</v>
      </c>
      <c r="CP6" s="66">
        <f t="shared" si="10"/>
        <v>8352</v>
      </c>
      <c r="CQ6" s="66">
        <f t="shared" si="10"/>
        <v>9976</v>
      </c>
      <c r="CR6" s="66">
        <f t="shared" si="10"/>
        <v>10130</v>
      </c>
      <c r="CS6" s="66">
        <f t="shared" si="10"/>
        <v>10244</v>
      </c>
      <c r="CT6" s="66">
        <f t="shared" si="10"/>
        <v>10602</v>
      </c>
      <c r="CU6" s="66">
        <f t="shared" si="10"/>
        <v>11234</v>
      </c>
      <c r="CV6" s="65" t="str">
        <f>IF(CV8="-","【-】","【"&amp;SUBSTITUTE(TEXT(CV8,"#,##0"),"-","△")&amp;"】")</f>
        <v>【16,778】</v>
      </c>
      <c r="CW6" s="65">
        <f>IF(CW8="-",NA(),CW8)</f>
        <v>54</v>
      </c>
      <c r="CX6" s="65">
        <f t="shared" ref="CX6:DF6" si="11">IF(CX8="-",NA(),CX8)</f>
        <v>52.5</v>
      </c>
      <c r="CY6" s="65">
        <f t="shared" si="11"/>
        <v>54.2</v>
      </c>
      <c r="CZ6" s="65">
        <f t="shared" si="11"/>
        <v>56.6</v>
      </c>
      <c r="DA6" s="65">
        <f t="shared" si="11"/>
        <v>72</v>
      </c>
      <c r="DB6" s="65">
        <f t="shared" si="11"/>
        <v>63.4</v>
      </c>
      <c r="DC6" s="65">
        <f t="shared" si="11"/>
        <v>63.4</v>
      </c>
      <c r="DD6" s="65">
        <f t="shared" si="11"/>
        <v>63.7</v>
      </c>
      <c r="DE6" s="65">
        <f t="shared" si="11"/>
        <v>63.3</v>
      </c>
      <c r="DF6" s="65">
        <f t="shared" si="11"/>
        <v>68.5</v>
      </c>
      <c r="DG6" s="65" t="str">
        <f>IF(DG8="-","【-】","【"&amp;SUBSTITUTE(TEXT(DG8,"#,##0.0"),"-","△")&amp;"】")</f>
        <v>【58.8】</v>
      </c>
      <c r="DH6" s="65">
        <f>IF(DH8="-",NA(),DH8)</f>
        <v>13.5</v>
      </c>
      <c r="DI6" s="65">
        <f t="shared" ref="DI6:DQ6" si="12">IF(DI8="-",NA(),DI8)</f>
        <v>13.6</v>
      </c>
      <c r="DJ6" s="65">
        <f t="shared" si="12"/>
        <v>13.3</v>
      </c>
      <c r="DK6" s="65">
        <f t="shared" si="12"/>
        <v>13.3</v>
      </c>
      <c r="DL6" s="65">
        <f t="shared" si="12"/>
        <v>12.5</v>
      </c>
      <c r="DM6" s="65">
        <f t="shared" si="12"/>
        <v>18.7</v>
      </c>
      <c r="DN6" s="65">
        <f t="shared" si="12"/>
        <v>18.3</v>
      </c>
      <c r="DO6" s="65">
        <f t="shared" si="12"/>
        <v>17.7</v>
      </c>
      <c r="DP6" s="65">
        <f t="shared" si="12"/>
        <v>17.5</v>
      </c>
      <c r="DQ6" s="65">
        <f t="shared" si="12"/>
        <v>17.5</v>
      </c>
      <c r="DR6" s="65" t="str">
        <f>IF(DR8="-","【-】","【"&amp;SUBSTITUTE(TEXT(DR8,"#,##0.0"),"-","△")&amp;"】")</f>
        <v>【24.8】</v>
      </c>
      <c r="DS6" s="65">
        <f>IF(DS8="-",NA(),DS8)</f>
        <v>45.6</v>
      </c>
      <c r="DT6" s="65">
        <f t="shared" ref="DT6:EB6" si="13">IF(DT8="-",NA(),DT8)</f>
        <v>48.4</v>
      </c>
      <c r="DU6" s="65">
        <f t="shared" si="13"/>
        <v>51.1</v>
      </c>
      <c r="DV6" s="65">
        <f t="shared" si="13"/>
        <v>53.5</v>
      </c>
      <c r="DW6" s="65">
        <f t="shared" si="13"/>
        <v>56.2</v>
      </c>
      <c r="DX6" s="65">
        <f t="shared" si="13"/>
        <v>52.5</v>
      </c>
      <c r="DY6" s="65">
        <f t="shared" si="13"/>
        <v>53.5</v>
      </c>
      <c r="DZ6" s="65">
        <f t="shared" si="13"/>
        <v>54.1</v>
      </c>
      <c r="EA6" s="65">
        <f t="shared" si="13"/>
        <v>54.6</v>
      </c>
      <c r="EB6" s="65">
        <f t="shared" si="13"/>
        <v>56.9</v>
      </c>
      <c r="EC6" s="65" t="str">
        <f>IF(EC8="-","【-】","【"&amp;SUBSTITUTE(TEXT(EC8,"#,##0.0"),"-","△")&amp;"】")</f>
        <v>【54.8】</v>
      </c>
      <c r="ED6" s="65">
        <f>IF(ED8="-",NA(),ED8)</f>
        <v>76.400000000000006</v>
      </c>
      <c r="EE6" s="65">
        <f t="shared" ref="EE6:EM6" si="14">IF(EE8="-",NA(),EE8)</f>
        <v>77</v>
      </c>
      <c r="EF6" s="65">
        <f t="shared" si="14"/>
        <v>76.7</v>
      </c>
      <c r="EG6" s="65">
        <f t="shared" si="14"/>
        <v>76.2</v>
      </c>
      <c r="EH6" s="65">
        <f t="shared" si="14"/>
        <v>78.3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40511136</v>
      </c>
      <c r="EP6" s="66">
        <f t="shared" ref="EP6:EX6" si="15">IF(EP8="-",NA(),EP8)</f>
        <v>40706432</v>
      </c>
      <c r="EQ6" s="66">
        <f t="shared" si="15"/>
        <v>40949804</v>
      </c>
      <c r="ER6" s="66">
        <f t="shared" si="15"/>
        <v>40960573</v>
      </c>
      <c r="ES6" s="66">
        <f t="shared" si="15"/>
        <v>41069568</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161</v>
      </c>
      <c r="B7" s="63">
        <f t="shared" ref="B7:AH7" si="16">B8</f>
        <v>2020</v>
      </c>
      <c r="C7" s="63">
        <f t="shared" si="16"/>
        <v>322032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16</v>
      </c>
      <c r="R7" s="63" t="str">
        <f t="shared" si="16"/>
        <v>-</v>
      </c>
      <c r="S7" s="63" t="str">
        <f t="shared" si="16"/>
        <v>ド 訓</v>
      </c>
      <c r="T7" s="63" t="str">
        <f t="shared" si="16"/>
        <v>救 へ</v>
      </c>
      <c r="U7" s="64">
        <f>U8</f>
        <v>174684</v>
      </c>
      <c r="V7" s="64">
        <f>V8</f>
        <v>15035</v>
      </c>
      <c r="W7" s="63" t="str">
        <f>W8</f>
        <v>-</v>
      </c>
      <c r="X7" s="63" t="str">
        <f t="shared" si="16"/>
        <v>第２種該当</v>
      </c>
      <c r="Y7" s="63" t="str">
        <f t="shared" si="16"/>
        <v>１０：１</v>
      </c>
      <c r="Z7" s="64">
        <f t="shared" si="16"/>
        <v>147</v>
      </c>
      <c r="AA7" s="64">
        <f t="shared" si="16"/>
        <v>52</v>
      </c>
      <c r="AB7" s="64" t="str">
        <f t="shared" si="16"/>
        <v>-</v>
      </c>
      <c r="AC7" s="64" t="str">
        <f t="shared" si="16"/>
        <v>-</v>
      </c>
      <c r="AD7" s="64" t="str">
        <f t="shared" si="16"/>
        <v>-</v>
      </c>
      <c r="AE7" s="64">
        <f t="shared" si="16"/>
        <v>199</v>
      </c>
      <c r="AF7" s="64">
        <f t="shared" si="16"/>
        <v>147</v>
      </c>
      <c r="AG7" s="64">
        <f t="shared" si="16"/>
        <v>52</v>
      </c>
      <c r="AH7" s="64">
        <f t="shared" si="16"/>
        <v>199</v>
      </c>
      <c r="AI7" s="65">
        <f>AI8</f>
        <v>97.1</v>
      </c>
      <c r="AJ7" s="65">
        <f t="shared" ref="AJ7:AR7" si="17">AJ8</f>
        <v>97.7</v>
      </c>
      <c r="AK7" s="65">
        <f t="shared" si="17"/>
        <v>97.3</v>
      </c>
      <c r="AL7" s="65">
        <f t="shared" si="17"/>
        <v>95.8</v>
      </c>
      <c r="AM7" s="65">
        <f t="shared" si="17"/>
        <v>103.4</v>
      </c>
      <c r="AN7" s="65">
        <f t="shared" si="17"/>
        <v>96.7</v>
      </c>
      <c r="AO7" s="65">
        <f t="shared" si="17"/>
        <v>96.6</v>
      </c>
      <c r="AP7" s="65">
        <f t="shared" si="17"/>
        <v>97.2</v>
      </c>
      <c r="AQ7" s="65">
        <f t="shared" si="17"/>
        <v>96.9</v>
      </c>
      <c r="AR7" s="65">
        <f t="shared" si="17"/>
        <v>100.6</v>
      </c>
      <c r="AS7" s="65"/>
      <c r="AT7" s="65">
        <f>AT8</f>
        <v>87.3</v>
      </c>
      <c r="AU7" s="65">
        <f t="shared" ref="AU7:BC7" si="18">AU8</f>
        <v>87.7</v>
      </c>
      <c r="AV7" s="65">
        <f t="shared" si="18"/>
        <v>86.6</v>
      </c>
      <c r="AW7" s="65">
        <f t="shared" si="18"/>
        <v>85.4</v>
      </c>
      <c r="AX7" s="65">
        <f t="shared" si="18"/>
        <v>82.1</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82.6</v>
      </c>
      <c r="BQ7" s="65">
        <f t="shared" ref="BQ7:BY7" si="20">BQ8</f>
        <v>78.2</v>
      </c>
      <c r="BR7" s="65">
        <f t="shared" si="20"/>
        <v>78</v>
      </c>
      <c r="BS7" s="65">
        <f t="shared" si="20"/>
        <v>79.7</v>
      </c>
      <c r="BT7" s="65">
        <f t="shared" si="20"/>
        <v>77.8</v>
      </c>
      <c r="BU7" s="65">
        <f t="shared" si="20"/>
        <v>69.8</v>
      </c>
      <c r="BV7" s="65">
        <f t="shared" si="20"/>
        <v>69.7</v>
      </c>
      <c r="BW7" s="65">
        <f t="shared" si="20"/>
        <v>70.099999999999994</v>
      </c>
      <c r="BX7" s="65">
        <f t="shared" si="20"/>
        <v>70.400000000000006</v>
      </c>
      <c r="BY7" s="65">
        <f t="shared" si="20"/>
        <v>65.8</v>
      </c>
      <c r="BZ7" s="65"/>
      <c r="CA7" s="66">
        <f>CA8</f>
        <v>27876</v>
      </c>
      <c r="CB7" s="66">
        <f t="shared" ref="CB7:CJ7" si="21">CB8</f>
        <v>28793</v>
      </c>
      <c r="CC7" s="66">
        <f t="shared" si="21"/>
        <v>29506</v>
      </c>
      <c r="CD7" s="66">
        <f t="shared" si="21"/>
        <v>29532</v>
      </c>
      <c r="CE7" s="66">
        <f t="shared" si="21"/>
        <v>30096</v>
      </c>
      <c r="CF7" s="66">
        <f t="shared" si="21"/>
        <v>33492</v>
      </c>
      <c r="CG7" s="66">
        <f t="shared" si="21"/>
        <v>34136</v>
      </c>
      <c r="CH7" s="66">
        <f t="shared" si="21"/>
        <v>34924</v>
      </c>
      <c r="CI7" s="66">
        <f t="shared" si="21"/>
        <v>35788</v>
      </c>
      <c r="CJ7" s="66">
        <f t="shared" si="21"/>
        <v>37855</v>
      </c>
      <c r="CK7" s="65"/>
      <c r="CL7" s="66">
        <f>CL8</f>
        <v>8016</v>
      </c>
      <c r="CM7" s="66">
        <f t="shared" ref="CM7:CU7" si="22">CM8</f>
        <v>8407</v>
      </c>
      <c r="CN7" s="66">
        <f t="shared" si="22"/>
        <v>8520</v>
      </c>
      <c r="CO7" s="66">
        <f t="shared" si="22"/>
        <v>8591</v>
      </c>
      <c r="CP7" s="66">
        <f t="shared" si="22"/>
        <v>8352</v>
      </c>
      <c r="CQ7" s="66">
        <f t="shared" si="22"/>
        <v>9976</v>
      </c>
      <c r="CR7" s="66">
        <f t="shared" si="22"/>
        <v>10130</v>
      </c>
      <c r="CS7" s="66">
        <f t="shared" si="22"/>
        <v>10244</v>
      </c>
      <c r="CT7" s="66">
        <f t="shared" si="22"/>
        <v>10602</v>
      </c>
      <c r="CU7" s="66">
        <f t="shared" si="22"/>
        <v>11234</v>
      </c>
      <c r="CV7" s="65"/>
      <c r="CW7" s="65">
        <f>CW8</f>
        <v>54</v>
      </c>
      <c r="CX7" s="65">
        <f t="shared" ref="CX7:DF7" si="23">CX8</f>
        <v>52.5</v>
      </c>
      <c r="CY7" s="65">
        <f t="shared" si="23"/>
        <v>54.2</v>
      </c>
      <c r="CZ7" s="65">
        <f t="shared" si="23"/>
        <v>56.6</v>
      </c>
      <c r="DA7" s="65">
        <f t="shared" si="23"/>
        <v>72</v>
      </c>
      <c r="DB7" s="65">
        <f t="shared" si="23"/>
        <v>63.4</v>
      </c>
      <c r="DC7" s="65">
        <f t="shared" si="23"/>
        <v>63.4</v>
      </c>
      <c r="DD7" s="65">
        <f t="shared" si="23"/>
        <v>63.7</v>
      </c>
      <c r="DE7" s="65">
        <f t="shared" si="23"/>
        <v>63.3</v>
      </c>
      <c r="DF7" s="65">
        <f t="shared" si="23"/>
        <v>68.5</v>
      </c>
      <c r="DG7" s="65"/>
      <c r="DH7" s="65">
        <f>DH8</f>
        <v>13.5</v>
      </c>
      <c r="DI7" s="65">
        <f t="shared" ref="DI7:DQ7" si="24">DI8</f>
        <v>13.6</v>
      </c>
      <c r="DJ7" s="65">
        <f t="shared" si="24"/>
        <v>13.3</v>
      </c>
      <c r="DK7" s="65">
        <f t="shared" si="24"/>
        <v>13.3</v>
      </c>
      <c r="DL7" s="65">
        <f t="shared" si="24"/>
        <v>12.5</v>
      </c>
      <c r="DM7" s="65">
        <f t="shared" si="24"/>
        <v>18.7</v>
      </c>
      <c r="DN7" s="65">
        <f t="shared" si="24"/>
        <v>18.3</v>
      </c>
      <c r="DO7" s="65">
        <f t="shared" si="24"/>
        <v>17.7</v>
      </c>
      <c r="DP7" s="65">
        <f t="shared" si="24"/>
        <v>17.5</v>
      </c>
      <c r="DQ7" s="65">
        <f t="shared" si="24"/>
        <v>17.5</v>
      </c>
      <c r="DR7" s="65"/>
      <c r="DS7" s="65">
        <f>DS8</f>
        <v>45.6</v>
      </c>
      <c r="DT7" s="65">
        <f t="shared" ref="DT7:EB7" si="25">DT8</f>
        <v>48.4</v>
      </c>
      <c r="DU7" s="65">
        <f t="shared" si="25"/>
        <v>51.1</v>
      </c>
      <c r="DV7" s="65">
        <f t="shared" si="25"/>
        <v>53.5</v>
      </c>
      <c r="DW7" s="65">
        <f t="shared" si="25"/>
        <v>56.2</v>
      </c>
      <c r="DX7" s="65">
        <f t="shared" si="25"/>
        <v>52.5</v>
      </c>
      <c r="DY7" s="65">
        <f t="shared" si="25"/>
        <v>53.5</v>
      </c>
      <c r="DZ7" s="65">
        <f t="shared" si="25"/>
        <v>54.1</v>
      </c>
      <c r="EA7" s="65">
        <f t="shared" si="25"/>
        <v>54.6</v>
      </c>
      <c r="EB7" s="65">
        <f t="shared" si="25"/>
        <v>56.9</v>
      </c>
      <c r="EC7" s="65"/>
      <c r="ED7" s="65">
        <f>ED8</f>
        <v>76.400000000000006</v>
      </c>
      <c r="EE7" s="65">
        <f t="shared" ref="EE7:EM7" si="26">EE8</f>
        <v>77</v>
      </c>
      <c r="EF7" s="65">
        <f t="shared" si="26"/>
        <v>76.7</v>
      </c>
      <c r="EG7" s="65">
        <f t="shared" si="26"/>
        <v>76.2</v>
      </c>
      <c r="EH7" s="65">
        <f t="shared" si="26"/>
        <v>78.3</v>
      </c>
      <c r="EI7" s="65">
        <f t="shared" si="26"/>
        <v>69.7</v>
      </c>
      <c r="EJ7" s="65">
        <f t="shared" si="26"/>
        <v>71.3</v>
      </c>
      <c r="EK7" s="65">
        <f t="shared" si="26"/>
        <v>71.400000000000006</v>
      </c>
      <c r="EL7" s="65">
        <f t="shared" si="26"/>
        <v>71.7</v>
      </c>
      <c r="EM7" s="65">
        <f t="shared" si="26"/>
        <v>72.900000000000006</v>
      </c>
      <c r="EN7" s="65"/>
      <c r="EO7" s="66">
        <f>EO8</f>
        <v>40511136</v>
      </c>
      <c r="EP7" s="66">
        <f t="shared" ref="EP7:EX7" si="27">EP8</f>
        <v>40706432</v>
      </c>
      <c r="EQ7" s="66">
        <f t="shared" si="27"/>
        <v>40949804</v>
      </c>
      <c r="ER7" s="66">
        <f t="shared" si="27"/>
        <v>40960573</v>
      </c>
      <c r="ES7" s="66">
        <f t="shared" si="27"/>
        <v>41069568</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322032</v>
      </c>
      <c r="D8" s="68">
        <v>46</v>
      </c>
      <c r="E8" s="68">
        <v>6</v>
      </c>
      <c r="F8" s="68">
        <v>0</v>
      </c>
      <c r="G8" s="68">
        <v>1</v>
      </c>
      <c r="H8" s="68" t="s">
        <v>162</v>
      </c>
      <c r="I8" s="68" t="s">
        <v>163</v>
      </c>
      <c r="J8" s="68" t="s">
        <v>164</v>
      </c>
      <c r="K8" s="68" t="s">
        <v>165</v>
      </c>
      <c r="L8" s="68" t="s">
        <v>166</v>
      </c>
      <c r="M8" s="68" t="s">
        <v>167</v>
      </c>
      <c r="N8" s="68" t="s">
        <v>168</v>
      </c>
      <c r="O8" s="68" t="s">
        <v>169</v>
      </c>
      <c r="P8" s="68" t="s">
        <v>170</v>
      </c>
      <c r="Q8" s="69">
        <v>16</v>
      </c>
      <c r="R8" s="68" t="s">
        <v>39</v>
      </c>
      <c r="S8" s="68" t="s">
        <v>171</v>
      </c>
      <c r="T8" s="68" t="s">
        <v>172</v>
      </c>
      <c r="U8" s="69">
        <v>174684</v>
      </c>
      <c r="V8" s="69">
        <v>15035</v>
      </c>
      <c r="W8" s="68" t="s">
        <v>39</v>
      </c>
      <c r="X8" s="68" t="s">
        <v>173</v>
      </c>
      <c r="Y8" s="70" t="s">
        <v>174</v>
      </c>
      <c r="Z8" s="69">
        <v>147</v>
      </c>
      <c r="AA8" s="69">
        <v>52</v>
      </c>
      <c r="AB8" s="69" t="s">
        <v>39</v>
      </c>
      <c r="AC8" s="69" t="s">
        <v>39</v>
      </c>
      <c r="AD8" s="69" t="s">
        <v>39</v>
      </c>
      <c r="AE8" s="69">
        <v>199</v>
      </c>
      <c r="AF8" s="69">
        <v>147</v>
      </c>
      <c r="AG8" s="69">
        <v>52</v>
      </c>
      <c r="AH8" s="69">
        <v>199</v>
      </c>
      <c r="AI8" s="71">
        <v>97.1</v>
      </c>
      <c r="AJ8" s="71">
        <v>97.7</v>
      </c>
      <c r="AK8" s="71">
        <v>97.3</v>
      </c>
      <c r="AL8" s="71">
        <v>95.8</v>
      </c>
      <c r="AM8" s="71">
        <v>103.4</v>
      </c>
      <c r="AN8" s="71">
        <v>96.7</v>
      </c>
      <c r="AO8" s="71">
        <v>96.6</v>
      </c>
      <c r="AP8" s="71">
        <v>97.2</v>
      </c>
      <c r="AQ8" s="71">
        <v>96.9</v>
      </c>
      <c r="AR8" s="71">
        <v>100.6</v>
      </c>
      <c r="AS8" s="71">
        <v>102.5</v>
      </c>
      <c r="AT8" s="71">
        <v>87.3</v>
      </c>
      <c r="AU8" s="71">
        <v>87.7</v>
      </c>
      <c r="AV8" s="71">
        <v>86.6</v>
      </c>
      <c r="AW8" s="71">
        <v>85.4</v>
      </c>
      <c r="AX8" s="71">
        <v>82.1</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82.6</v>
      </c>
      <c r="BQ8" s="71">
        <v>78.2</v>
      </c>
      <c r="BR8" s="71">
        <v>78</v>
      </c>
      <c r="BS8" s="71">
        <v>79.7</v>
      </c>
      <c r="BT8" s="71">
        <v>77.8</v>
      </c>
      <c r="BU8" s="71">
        <v>69.8</v>
      </c>
      <c r="BV8" s="71">
        <v>69.7</v>
      </c>
      <c r="BW8" s="71">
        <v>70.099999999999994</v>
      </c>
      <c r="BX8" s="71">
        <v>70.400000000000006</v>
      </c>
      <c r="BY8" s="71">
        <v>65.8</v>
      </c>
      <c r="BZ8" s="71">
        <v>67.2</v>
      </c>
      <c r="CA8" s="72">
        <v>27876</v>
      </c>
      <c r="CB8" s="72">
        <v>28793</v>
      </c>
      <c r="CC8" s="72">
        <v>29506</v>
      </c>
      <c r="CD8" s="72">
        <v>29532</v>
      </c>
      <c r="CE8" s="72">
        <v>30096</v>
      </c>
      <c r="CF8" s="72">
        <v>33492</v>
      </c>
      <c r="CG8" s="72">
        <v>34136</v>
      </c>
      <c r="CH8" s="72">
        <v>34924</v>
      </c>
      <c r="CI8" s="72">
        <v>35788</v>
      </c>
      <c r="CJ8" s="72">
        <v>37855</v>
      </c>
      <c r="CK8" s="71">
        <v>56733</v>
      </c>
      <c r="CL8" s="72">
        <v>8016</v>
      </c>
      <c r="CM8" s="72">
        <v>8407</v>
      </c>
      <c r="CN8" s="72">
        <v>8520</v>
      </c>
      <c r="CO8" s="72">
        <v>8591</v>
      </c>
      <c r="CP8" s="72">
        <v>8352</v>
      </c>
      <c r="CQ8" s="72">
        <v>9976</v>
      </c>
      <c r="CR8" s="72">
        <v>10130</v>
      </c>
      <c r="CS8" s="72">
        <v>10244</v>
      </c>
      <c r="CT8" s="72">
        <v>10602</v>
      </c>
      <c r="CU8" s="72">
        <v>11234</v>
      </c>
      <c r="CV8" s="71">
        <v>16778</v>
      </c>
      <c r="CW8" s="72">
        <v>54</v>
      </c>
      <c r="CX8" s="72">
        <v>52.5</v>
      </c>
      <c r="CY8" s="72">
        <v>54.2</v>
      </c>
      <c r="CZ8" s="72">
        <v>56.6</v>
      </c>
      <c r="DA8" s="72">
        <v>72</v>
      </c>
      <c r="DB8" s="72">
        <v>63.4</v>
      </c>
      <c r="DC8" s="72">
        <v>63.4</v>
      </c>
      <c r="DD8" s="72">
        <v>63.7</v>
      </c>
      <c r="DE8" s="72">
        <v>63.3</v>
      </c>
      <c r="DF8" s="72">
        <v>68.5</v>
      </c>
      <c r="DG8" s="72">
        <v>58.8</v>
      </c>
      <c r="DH8" s="72">
        <v>13.5</v>
      </c>
      <c r="DI8" s="72">
        <v>13.6</v>
      </c>
      <c r="DJ8" s="72">
        <v>13.3</v>
      </c>
      <c r="DK8" s="72">
        <v>13.3</v>
      </c>
      <c r="DL8" s="72">
        <v>12.5</v>
      </c>
      <c r="DM8" s="72">
        <v>18.7</v>
      </c>
      <c r="DN8" s="72">
        <v>18.3</v>
      </c>
      <c r="DO8" s="72">
        <v>17.7</v>
      </c>
      <c r="DP8" s="72">
        <v>17.5</v>
      </c>
      <c r="DQ8" s="72">
        <v>17.5</v>
      </c>
      <c r="DR8" s="72">
        <v>24.8</v>
      </c>
      <c r="DS8" s="71">
        <v>45.6</v>
      </c>
      <c r="DT8" s="71">
        <v>48.4</v>
      </c>
      <c r="DU8" s="71">
        <v>51.1</v>
      </c>
      <c r="DV8" s="71">
        <v>53.5</v>
      </c>
      <c r="DW8" s="71">
        <v>56.2</v>
      </c>
      <c r="DX8" s="71">
        <v>52.5</v>
      </c>
      <c r="DY8" s="71">
        <v>53.5</v>
      </c>
      <c r="DZ8" s="71">
        <v>54.1</v>
      </c>
      <c r="EA8" s="71">
        <v>54.6</v>
      </c>
      <c r="EB8" s="71">
        <v>56.9</v>
      </c>
      <c r="EC8" s="71">
        <v>54.8</v>
      </c>
      <c r="ED8" s="71">
        <v>76.400000000000006</v>
      </c>
      <c r="EE8" s="71">
        <v>77</v>
      </c>
      <c r="EF8" s="71">
        <v>76.7</v>
      </c>
      <c r="EG8" s="71">
        <v>76.2</v>
      </c>
      <c r="EH8" s="71">
        <v>78.3</v>
      </c>
      <c r="EI8" s="71">
        <v>69.7</v>
      </c>
      <c r="EJ8" s="71">
        <v>71.3</v>
      </c>
      <c r="EK8" s="71">
        <v>71.400000000000006</v>
      </c>
      <c r="EL8" s="71">
        <v>71.7</v>
      </c>
      <c r="EM8" s="71">
        <v>72.900000000000006</v>
      </c>
      <c r="EN8" s="71">
        <v>70.3</v>
      </c>
      <c r="EO8" s="72">
        <v>40511136</v>
      </c>
      <c r="EP8" s="72">
        <v>40706432</v>
      </c>
      <c r="EQ8" s="72">
        <v>40949804</v>
      </c>
      <c r="ER8" s="72">
        <v>40960573</v>
      </c>
      <c r="ES8" s="72">
        <v>41069568</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SL832</cp:lastModifiedBy>
  <cp:lastPrinted>2022-02-22T05:50:37Z</cp:lastPrinted>
  <dcterms:created xsi:type="dcterms:W3CDTF">2021-12-03T08:51:29Z</dcterms:created>
  <dcterms:modified xsi:type="dcterms:W3CDTF">2022-02-22T05:50:42Z</dcterms:modified>
  <cp:category/>
</cp:coreProperties>
</file>