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lsv\庁内共有\1_課(室)共有\財政部財政課\令和03年度(2021)\040104財政調査(財務_財務)\その他財政調査一般(03／2025)\公営企業\0000078_【２／３（木）県〆切】公営企業に係る「経営比較分析表」の分析等について\"/>
    </mc:Choice>
  </mc:AlternateContent>
  <xr:revisionPtr revIDLastSave="0" documentId="8_{23707E94-931B-431D-90E2-E249A6EEBB4D}" xr6:coauthVersionLast="45" xr6:coauthVersionMax="45" xr10:uidLastSave="{00000000-0000-0000-0000-000000000000}"/>
  <workbookProtection workbookAlgorithmName="SHA-512" workbookHashValue="D2BdHSR8+hQJhD05gpawSiNgW6QaaSTg5yDpMCZqxQfWHcczDv5kcwS//lnIHZukbUrGn3Se5AFCIRQ2VS1Uaw==" workbookSaltValue="9zqWnMxi2Cd+7MMe2pC3Kg==" workbookSpinCount="100000" lockStructure="1"/>
  <bookViews>
    <workbookView xWindow="1320" yWindow="288" windowWidth="12396" windowHeight="12672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<sst xmlns="http://schemas.openxmlformats.org/spreadsheetml/2006/main" count="228" uniqueCount="113">
  <si>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</si>
  <si>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</si>
  <si>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</si>
  <si>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</si>
  <si>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</si>
  <si>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</si>
  <si>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</si>
  <si>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</si>
  <si>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</si>
  <si>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</si>
  <si>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</si>
  <si>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</si>
  <si>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</si>
  <si>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</si>
  <si>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</si>
  <si>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</si>
  <si>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</si>
  <si>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</si>
  <si>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</si>
  <si>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</si>
  <si>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</si>
  <si>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</si>
  <si>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</si>
  <si>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</si>
  <si>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</si>
  <si>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</si>
  <si>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</si>
  <si>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</si>
  <si>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</si>
  <si>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</si>
  <si>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</si>
  <si>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</si>
  <si>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</si>
  <si>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</si>
  <si>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</si>
  <si>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</si>
  <si>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</si>
  <si>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</si>
  <si>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</si>
  <si>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</si>
  <si>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</si>
  <si>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</si>
  <si>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</si>
  <si>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</si>
  <si>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</si>
  <si>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</si>
  <si>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</si>
  <si>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</si>
  <si>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</si>
  <si>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</si>
  <si>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</si>
  <si>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</si>
  <si>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</si>
  <si>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</si>
  <si>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</si>
  <si>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</si>
  <si>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</si>
  <si>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</si>
  <si>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</si>
  <si>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</si>
  <si>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</si>
  <si>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</si>
  <si>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</si>
  <si>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</si>
  <si>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</si>
  <si>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</si>
  <si>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</si>
  <si>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</si>
  <si>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</si>
  <si>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</si>
  <si>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</si>
  <si>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</si>
  <si>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</si>
  <si>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</si>
  <si>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</si>
  <si>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</si>
  <si>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</si>
  <si>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</si>
  <si>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</si>
  <si>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</si>
  <si>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</si>
  <si>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</si>
  <si>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</si>
  <si>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</si>
  <si>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</si>
  <si>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</si>
  <si>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</si>
  <si>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</si>
  <si>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</si>
  <si>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</si>
  <si>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</si>
  <si>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</si>
  <si>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</si>
  <si>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出雲市</t>
  </si>
  <si>
    <t>法適用</t>
  </si>
  <si>
    <t>水道事業</t>
  </si>
  <si>
    <t>末端給水事業</t>
  </si>
  <si>
    <t>A3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</si>
  <si>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</si>
  <si>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</si>
  <si>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</si>
  <si>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</si>
  <si>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</si>
  <si>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</si>
  <si>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</si>
  <si>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</si>
  <si>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</si>
  <si>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</si>
  <si>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</si>
  <si>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</si>
  <si>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 xml:space="preserve">①令和2年4月の料金改定により料金収入が増加したため、前年度より高くなり、類似団体と同水準となっている。
②欠損金なし。
③受託工事の影響による流動資産の減少及び流動負債の増加から、前年度より低くなり、類似団体を下回っている。
④企業債残高の減少及び給水収益の増加により、前年度より低くなったが、類似団体を上回っている。
⑤給水原価の増加に比べ、供給単価の増加が上回ったため、前年度より高くなり、類似団体を上回っている。
</t>
    </r>
    <r>
      <rPr>
        <sz val="11"/>
        <rFont val="ＭＳ ゴシック"/>
        <family val="3"/>
        <charset val="128"/>
      </rPr>
      <t>⑥有収水量の増加に比べ、費用の増加が上回ったため、前年度より高くなり、類似団体を上回っている。</t>
    </r>
    <r>
      <rPr>
        <sz val="11"/>
        <color theme="1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⑦一日平均配水量は微増であったが、配水池の廃止により効率化が図られたため、前年度より高くなり、類似団体を上回っている。</t>
    </r>
    <r>
      <rPr>
        <sz val="11"/>
        <color theme="1"/>
        <rFont val="ＭＳ ゴシック"/>
        <family val="3"/>
        <charset val="128"/>
      </rPr>
      <t xml:space="preserve">
⑧有収水量が増加したため、前年度より高くなり、類似団体を上回っている。</t>
    </r>
    <rPh sb="1" eb="3">
      <t>レイワ</t>
    </rPh>
    <rPh sb="4" eb="5">
      <t>ネン</t>
    </rPh>
    <rPh sb="6" eb="7">
      <t>ガツ</t>
    </rPh>
    <rPh sb="8" eb="10">
      <t>リョウキン</t>
    </rPh>
    <rPh sb="10" eb="12">
      <t>カイテイ</t>
    </rPh>
    <rPh sb="15" eb="17">
      <t>リョウキン</t>
    </rPh>
    <rPh sb="17" eb="19">
      <t>シュウニュウ</t>
    </rPh>
    <rPh sb="32" eb="33">
      <t>タカ</t>
    </rPh>
    <rPh sb="42" eb="45">
      <t>ドウスイジュン</t>
    </rPh>
    <rPh sb="62" eb="64">
      <t>ジュタク</t>
    </rPh>
    <rPh sb="64" eb="66">
      <t>コウジ</t>
    </rPh>
    <rPh sb="67" eb="69">
      <t>エイキョウ</t>
    </rPh>
    <rPh sb="77" eb="79">
      <t>ゲンショウ</t>
    </rPh>
    <rPh sb="79" eb="80">
      <t>オヨ</t>
    </rPh>
    <rPh sb="86" eb="88">
      <t>ゾウカ</t>
    </rPh>
    <rPh sb="91" eb="94">
      <t>ゼンネンド</t>
    </rPh>
    <rPh sb="96" eb="97">
      <t>ヒク</t>
    </rPh>
    <rPh sb="101" eb="103">
      <t>ルイジ</t>
    </rPh>
    <rPh sb="103" eb="105">
      <t>ダンタイ</t>
    </rPh>
    <rPh sb="106" eb="108">
      <t>シタマワ</t>
    </rPh>
    <rPh sb="115" eb="117">
      <t>キギョウ</t>
    </rPh>
    <rPh sb="117" eb="118">
      <t>サイ</t>
    </rPh>
    <rPh sb="118" eb="120">
      <t>ザンダカ</t>
    </rPh>
    <rPh sb="121" eb="123">
      <t>ゲンショウ</t>
    </rPh>
    <rPh sb="123" eb="124">
      <t>オヨ</t>
    </rPh>
    <rPh sb="141" eb="142">
      <t>ヒク</t>
    </rPh>
    <rPh sb="148" eb="150">
      <t>ルイジ</t>
    </rPh>
    <rPh sb="150" eb="152">
      <t>ダンタイ</t>
    </rPh>
    <rPh sb="162" eb="164">
      <t>キュウスイ</t>
    </rPh>
    <rPh sb="164" eb="166">
      <t>ゲンカ</t>
    </rPh>
    <rPh sb="167" eb="169">
      <t>ゾウカ</t>
    </rPh>
    <rPh sb="170" eb="171">
      <t>クラ</t>
    </rPh>
    <rPh sb="173" eb="175">
      <t>キョウキュウ</t>
    </rPh>
    <rPh sb="175" eb="177">
      <t>タンカ</t>
    </rPh>
    <rPh sb="178" eb="180">
      <t>ゾウカ</t>
    </rPh>
    <rPh sb="181" eb="183">
      <t>ウワマワ</t>
    </rPh>
    <rPh sb="188" eb="191">
      <t>ゼンネンド</t>
    </rPh>
    <rPh sb="193" eb="194">
      <t>タカ</t>
    </rPh>
    <rPh sb="198" eb="200">
      <t>ルイジ</t>
    </rPh>
    <rPh sb="200" eb="202">
      <t>ダンタイ</t>
    </rPh>
    <rPh sb="203" eb="205">
      <t>ウワマワ</t>
    </rPh>
    <rPh sb="217" eb="219">
      <t>ゾウカ</t>
    </rPh>
    <rPh sb="220" eb="221">
      <t>クラ</t>
    </rPh>
    <rPh sb="226" eb="228">
      <t>ゾウカ</t>
    </rPh>
    <rPh sb="229" eb="231">
      <t>ウワマワ</t>
    </rPh>
    <rPh sb="236" eb="239">
      <t>ゼンネンド</t>
    </rPh>
    <rPh sb="241" eb="242">
      <t>タカ</t>
    </rPh>
    <rPh sb="262" eb="264">
      <t>ヘイキン</t>
    </rPh>
    <rPh sb="266" eb="267">
      <t>リョウ</t>
    </rPh>
    <rPh sb="268" eb="270">
      <t>ビゾウ</t>
    </rPh>
    <rPh sb="276" eb="279">
      <t>ハイスイチ</t>
    </rPh>
    <rPh sb="280" eb="282">
      <t>ハイシ</t>
    </rPh>
    <rPh sb="285" eb="288">
      <t>コウリツカ</t>
    </rPh>
    <rPh sb="289" eb="290">
      <t>ハカ</t>
    </rPh>
    <rPh sb="296" eb="299">
      <t>ゼンネンド</t>
    </rPh>
    <rPh sb="301" eb="302">
      <t>タカ</t>
    </rPh>
    <rPh sb="311" eb="313">
      <t>ウワマワ</t>
    </rPh>
    <rPh sb="320" eb="321">
      <t>ユウ</t>
    </rPh>
    <rPh sb="321" eb="322">
      <t>シュウ</t>
    </rPh>
    <rPh sb="322" eb="324">
      <t>スイリョウ</t>
    </rPh>
    <rPh sb="325" eb="327">
      <t>ゾウカ</t>
    </rPh>
    <rPh sb="332" eb="335">
      <t>ゼンネンド</t>
    </rPh>
    <rPh sb="337" eb="338">
      <t>タカ</t>
    </rPh>
    <rPh sb="347" eb="349">
      <t>ウワマワ</t>
    </rPh>
    <phoneticPr fontId="4"/>
  </si>
  <si>
    <t>①償却対象資産の帳簿原価、減価償却累計額ともに増加したが、帳簿原価の増加に比べ、減価償却累計額の増加が多かったため、前年度より高くなったが、類似団体を下回っている。
②計画的に管路更新を進めているが、基幹管路の整備を推進した影響もあり、法定耐用年数を超過した管路延長が増加したことから、前年度より高くなり、類似団体を上回っている。
③計画的な管路更新により、更新した管路延長が増加したため、前年度より高くなり、類似団体と同水準となっている。</t>
    <rPh sb="34" eb="36">
      <t>ゾウカ</t>
    </rPh>
    <rPh sb="58" eb="61">
      <t>ゼンネンド</t>
    </rPh>
    <rPh sb="63" eb="64">
      <t>タカ</t>
    </rPh>
    <rPh sb="100" eb="102">
      <t>キカン</t>
    </rPh>
    <rPh sb="102" eb="104">
      <t>カンロ</t>
    </rPh>
    <rPh sb="105" eb="107">
      <t>セイビ</t>
    </rPh>
    <rPh sb="108" eb="110">
      <t>スイシン</t>
    </rPh>
    <rPh sb="112" eb="114">
      <t>エイキョウ</t>
    </rPh>
    <rPh sb="143" eb="146">
      <t>ゼンネンド</t>
    </rPh>
    <rPh sb="148" eb="149">
      <t>タカ</t>
    </rPh>
    <rPh sb="158" eb="160">
      <t>ウワマワ</t>
    </rPh>
    <rPh sb="179" eb="181">
      <t>コウシン</t>
    </rPh>
    <rPh sb="183" eb="185">
      <t>カンロ</t>
    </rPh>
    <rPh sb="185" eb="187">
      <t>エンチョウ</t>
    </rPh>
    <rPh sb="188" eb="190">
      <t>ゾウカ</t>
    </rPh>
    <rPh sb="195" eb="198">
      <t>ゼンネンド</t>
    </rPh>
    <rPh sb="200" eb="201">
      <t>タカ</t>
    </rPh>
    <rPh sb="205" eb="207">
      <t>ルイジ</t>
    </rPh>
    <rPh sb="207" eb="209">
      <t>ダンタイ</t>
    </rPh>
    <rPh sb="210" eb="213">
      <t>ドウスイジュン</t>
    </rPh>
    <phoneticPr fontId="4"/>
  </si>
  <si>
    <t>　経営状況については、有収水量の増加や料金収入の増加から、多くの指標で改善・向上が見られたが、類似団体に比べ、流動比率は低く、企業債残高対給水収益比率は高くなっている。
　老朽化の状況については、類似団体に比べ、有形固定資産減価償却率は低いが、管路経年化率は高くなっており、今後も管路の更新需要が一層高まる見込みである。
　このような経営状況の中、令和2年4月に水道料金の改定を実施し、収入の確保により経営の安定化を図るとともに、「出雲市水道事業ビジョン」に基づいた計画的な施設の更新と耐震化の取組を推進している。</t>
    <rPh sb="1" eb="3">
      <t>ケイエイ</t>
    </rPh>
    <rPh sb="3" eb="5">
      <t>ジョウキョウ</t>
    </rPh>
    <rPh sb="19" eb="21">
      <t>リョウキン</t>
    </rPh>
    <rPh sb="21" eb="23">
      <t>シュウニュウ</t>
    </rPh>
    <rPh sb="24" eb="26">
      <t>ゾウカ</t>
    </rPh>
    <rPh sb="38" eb="40">
      <t>コウジョウ</t>
    </rPh>
    <rPh sb="47" eb="49">
      <t>ルイジ</t>
    </rPh>
    <rPh sb="49" eb="51">
      <t>ダンタイ</t>
    </rPh>
    <rPh sb="52" eb="53">
      <t>クラ</t>
    </rPh>
    <rPh sb="55" eb="57">
      <t>リュウドウ</t>
    </rPh>
    <rPh sb="57" eb="59">
      <t>ヒリツ</t>
    </rPh>
    <rPh sb="60" eb="61">
      <t>ヒク</t>
    </rPh>
    <rPh sb="63" eb="65">
      <t>キギョウ</t>
    </rPh>
    <rPh sb="65" eb="66">
      <t>サイ</t>
    </rPh>
    <rPh sb="66" eb="68">
      <t>ザンダカ</t>
    </rPh>
    <rPh sb="68" eb="69">
      <t>タイ</t>
    </rPh>
    <rPh sb="69" eb="71">
      <t>キュウスイ</t>
    </rPh>
    <rPh sb="71" eb="73">
      <t>シュウエキ</t>
    </rPh>
    <rPh sb="73" eb="75">
      <t>ヒリツ</t>
    </rPh>
    <rPh sb="76" eb="77">
      <t>タカ</t>
    </rPh>
    <rPh sb="106" eb="108">
      <t>ユウケイ</t>
    </rPh>
    <rPh sb="108" eb="110">
      <t>コテイ</t>
    </rPh>
    <rPh sb="110" eb="112">
      <t>シサン</t>
    </rPh>
    <rPh sb="112" eb="114">
      <t>ゲンカ</t>
    </rPh>
    <rPh sb="114" eb="116">
      <t>ショウキャク</t>
    </rPh>
    <rPh sb="116" eb="117">
      <t>リツ</t>
    </rPh>
    <rPh sb="118" eb="119">
      <t>ヒク</t>
    </rPh>
    <rPh sb="137" eb="139">
      <t>コンゴ</t>
    </rPh>
    <rPh sb="140" eb="142">
      <t>カンロ</t>
    </rPh>
    <rPh sb="150" eb="151">
      <t>タカ</t>
    </rPh>
    <rPh sb="167" eb="169">
      <t>ケイエイ</t>
    </rPh>
    <rPh sb="169" eb="171">
      <t>ジョウキョウ</t>
    </rPh>
    <rPh sb="172" eb="173">
      <t>ナカ</t>
    </rPh>
    <rPh sb="174" eb="176">
      <t>レイワ</t>
    </rPh>
    <rPh sb="181" eb="183">
      <t>スイドウ</t>
    </rPh>
    <rPh sb="183" eb="185">
      <t>リョウキン</t>
    </rPh>
    <rPh sb="186" eb="188">
      <t>カイテイ</t>
    </rPh>
    <rPh sb="189" eb="191">
      <t>ジッシ</t>
    </rPh>
    <rPh sb="193" eb="195">
      <t>シュウニュウ</t>
    </rPh>
    <rPh sb="196" eb="198">
      <t>カクホ</t>
    </rPh>
    <rPh sb="216" eb="219">
      <t>イズモシ</t>
    </rPh>
    <rPh sb="219" eb="221">
      <t>スイドウ</t>
    </rPh>
    <rPh sb="221" eb="223">
      <t>ジギョウ</t>
    </rPh>
    <rPh sb="229" eb="230">
      <t>モト</t>
    </rPh>
    <rPh sb="233" eb="236">
      <t>ケイカクテキ</t>
    </rPh>
    <rPh sb="237" eb="239">
      <t>シセツ</t>
    </rPh>
    <rPh sb="240" eb="242">
      <t>コウシン</t>
    </rPh>
    <rPh sb="243" eb="246">
      <t>タイシンカ</t>
    </rPh>
    <rPh sb="247" eb="249">
      <t>トリクミ</t>
    </rPh>
    <rPh sb="250" eb="252">
      <t>スイシン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</si>
</sst>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0.56000000000000005</c:v>
                </c:pt>
                <c:pt idx="2">
                  <c:v>0.83</c:v>
                </c:pt>
                <c:pt idx="3">
                  <c:v>0.63</c:v>
                </c:pt>
                <c:pt idx="4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A-415B-843E-18798A44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0.74</c:v>
                </c:pt>
                <c:pt idx="2">
                  <c:v>0.72</c:v>
                </c:pt>
                <c:pt idx="3">
                  <c:v>0.66</c:v>
                </c:pt>
                <c:pt idx="4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A-415B-843E-18798A44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61.46</c:v>
                </c:pt>
                <c:pt idx="1">
                  <c:v>64.400000000000006</c:v>
                </c:pt>
                <c:pt idx="2">
                  <c:v>63.2</c:v>
                </c:pt>
                <c:pt idx="3">
                  <c:v>63.99</c:v>
                </c:pt>
                <c:pt idx="4">
                  <c:v>67.37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A-47B8-87FA-0EA7F7E84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</c:v>
                </c:pt>
                <c:pt idx="1">
                  <c:v>62.38</c:v>
                </c:pt>
                <c:pt idx="2">
                  <c:v>62.83</c:v>
                </c:pt>
                <c:pt idx="3">
                  <c:v>62.05</c:v>
                </c:pt>
                <c:pt idx="4">
                  <c:v>63.23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EA-47B8-87FA-0EA7F7E84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92.8</c:v>
                </c:pt>
                <c:pt idx="1">
                  <c:v>91.95</c:v>
                </c:pt>
                <c:pt idx="2">
                  <c:v>92.34</c:v>
                </c:pt>
                <c:pt idx="3">
                  <c:v>92.37</c:v>
                </c:pt>
                <c:pt idx="4">
                  <c:v>92.74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4-4B9D-8D87-2FCA75F94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89.52</c:v>
                </c:pt>
                <c:pt idx="1">
                  <c:v>89.17</c:v>
                </c:pt>
                <c:pt idx="2">
                  <c:v>88.86</c:v>
                </c:pt>
                <c:pt idx="3">
                  <c:v>89.11</c:v>
                </c:pt>
                <c:pt idx="4">
                  <c:v>89.35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4-4B9D-8D87-2FCA75F94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124.1</c:v>
                </c:pt>
                <c:pt idx="1">
                  <c:v>105.88</c:v>
                </c:pt>
                <c:pt idx="2">
                  <c:v>105.37</c:v>
                </c:pt>
                <c:pt idx="3">
                  <c:v>105.54</c:v>
                </c:pt>
                <c:pt idx="4">
                  <c:v>110.44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0-4D83-9138-FC0C7BA2E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</c:v>
                </c:pt>
                <c:pt idx="1">
                  <c:v>113.68</c:v>
                </c:pt>
                <c:pt idx="2">
                  <c:v>113.82</c:v>
                </c:pt>
                <c:pt idx="3">
                  <c:v>112.82</c:v>
                </c:pt>
                <c:pt idx="4">
                  <c:v>111.21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0-4D83-9138-FC0C7BA2E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44.37</c:v>
                </c:pt>
                <c:pt idx="1">
                  <c:v>38.909999999999997</c:v>
                </c:pt>
                <c:pt idx="2">
                  <c:v>40.020000000000003</c:v>
                </c:pt>
                <c:pt idx="3">
                  <c:v>41.74</c:v>
                </c:pt>
                <c:pt idx="4">
                  <c:v>42.34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7-4B22-801F-709FBE568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46.58</c:v>
                </c:pt>
                <c:pt idx="1">
                  <c:v>46.99</c:v>
                </c:pt>
                <c:pt idx="2">
                  <c:v>47.89</c:v>
                </c:pt>
                <c:pt idx="3">
                  <c:v>48.69</c:v>
                </c:pt>
                <c:pt idx="4">
                  <c:v>49.62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27-4B22-801F-709FBE568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25.35</c:v>
                </c:pt>
                <c:pt idx="1">
                  <c:v>23.36</c:v>
                </c:pt>
                <c:pt idx="2">
                  <c:v>24.93</c:v>
                </c:pt>
                <c:pt idx="3">
                  <c:v>26.39</c:v>
                </c:pt>
                <c:pt idx="4">
                  <c:v>28.97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8-413D-AEF8-B18637CB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14.45</c:v>
                </c:pt>
                <c:pt idx="1">
                  <c:v>15.83</c:v>
                </c:pt>
                <c:pt idx="2">
                  <c:v>16.899999999999999</c:v>
                </c:pt>
                <c:pt idx="3">
                  <c:v>18.260000000000002</c:v>
                </c:pt>
                <c:pt idx="4">
                  <c:v>19.510000000000002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8-413D-AEF8-B18637CB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B-475F-8BEC-C8E3D6D67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0.23</c:v>
                </c:pt>
                <c:pt idx="1">
                  <c:v>0.03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B-475F-8BEC-C8E3D6D67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205.01</c:v>
                </c:pt>
                <c:pt idx="1">
                  <c:v>167.05</c:v>
                </c:pt>
                <c:pt idx="2">
                  <c:v>134.34</c:v>
                </c:pt>
                <c:pt idx="3">
                  <c:v>157.66999999999999</c:v>
                </c:pt>
                <c:pt idx="4">
                  <c:v>150.62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2-49A4-907F-F48403B41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349.04</c:v>
                </c:pt>
                <c:pt idx="1">
                  <c:v>337.49</c:v>
                </c:pt>
                <c:pt idx="2">
                  <c:v>335.6</c:v>
                </c:pt>
                <c:pt idx="3">
                  <c:v>358.91</c:v>
                </c:pt>
                <c:pt idx="4">
                  <c:v>360.96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2-49A4-907F-F48403B41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365.9</c:v>
                </c:pt>
                <c:pt idx="1">
                  <c:v>585.96</c:v>
                </c:pt>
                <c:pt idx="2">
                  <c:v>574.41999999999996</c:v>
                </c:pt>
                <c:pt idx="3">
                  <c:v>551.86</c:v>
                </c:pt>
                <c:pt idx="4">
                  <c:v>483.59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D-4F09-87D9-0AEBDB89B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254.54</c:v>
                </c:pt>
                <c:pt idx="1">
                  <c:v>265.92</c:v>
                </c:pt>
                <c:pt idx="2">
                  <c:v>258.26</c:v>
                </c:pt>
                <c:pt idx="3">
                  <c:v>247.27</c:v>
                </c:pt>
                <c:pt idx="4">
                  <c:v>239.18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D-4F09-87D9-0AEBDB89B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119.42</c:v>
                </c:pt>
                <c:pt idx="1">
                  <c:v>95.93</c:v>
                </c:pt>
                <c:pt idx="2">
                  <c:v>96.79</c:v>
                </c:pt>
                <c:pt idx="3">
                  <c:v>97.32</c:v>
                </c:pt>
                <c:pt idx="4">
                  <c:v>104.36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6-4E82-A420-990938EC8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106.52</c:v>
                </c:pt>
                <c:pt idx="1">
                  <c:v>105.86</c:v>
                </c:pt>
                <c:pt idx="2">
                  <c:v>106.07</c:v>
                </c:pt>
                <c:pt idx="3">
                  <c:v>105.34</c:v>
                </c:pt>
                <c:pt idx="4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6-4E82-A420-990938EC8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134.01</c:v>
                </c:pt>
                <c:pt idx="1">
                  <c:v>166.84</c:v>
                </c:pt>
                <c:pt idx="2">
                  <c:v>165.53</c:v>
                </c:pt>
                <c:pt idx="3">
                  <c:v>164.8</c:v>
                </c:pt>
                <c:pt idx="4">
                  <c:v>168.07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5-422A-A476-1C21B2404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155.80000000000001</c:v>
                </c:pt>
                <c:pt idx="1">
                  <c:v>158.58000000000001</c:v>
                </c:pt>
                <c:pt idx="2">
                  <c:v>159.22</c:v>
                </c:pt>
                <c:pt idx="3">
                  <c:v>159.6</c:v>
                </c:pt>
                <c:pt idx="4">
                  <c:v>156.32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5-422A-A476-1C21B2404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J4" zoomScale="70" zoomScaleNormal="70" workbookViewId="0">
      <selection activeCell="BG79" sqref="BG79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2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2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5" t="str">
        <f>データ!H6</f>
        <v>島根県　出雲市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A3</v>
      </c>
      <c r="X8" s="83"/>
      <c r="Y8" s="83"/>
      <c r="Z8" s="83"/>
      <c r="AA8" s="83"/>
      <c r="AB8" s="83"/>
      <c r="AC8" s="83"/>
      <c r="AD8" s="83" t="str">
        <f>データ!$M$6</f>
        <v>自治体職員</v>
      </c>
      <c r="AE8" s="83"/>
      <c r="AF8" s="83"/>
      <c r="AG8" s="83"/>
      <c r="AH8" s="83"/>
      <c r="AI8" s="83"/>
      <c r="AJ8" s="83"/>
      <c r="AK8" s="4"/>
      <c r="AL8" s="71">
        <f>データ!$R$6</f>
        <v>174684</v>
      </c>
      <c r="AM8" s="71"/>
      <c r="AN8" s="71"/>
      <c r="AO8" s="71"/>
      <c r="AP8" s="71"/>
      <c r="AQ8" s="71"/>
      <c r="AR8" s="71"/>
      <c r="AS8" s="71"/>
      <c r="AT8" s="67">
        <f>データ!$S$6</f>
        <v>624.36</v>
      </c>
      <c r="AU8" s="68"/>
      <c r="AV8" s="68"/>
      <c r="AW8" s="68"/>
      <c r="AX8" s="68"/>
      <c r="AY8" s="68"/>
      <c r="AZ8" s="68"/>
      <c r="BA8" s="68"/>
      <c r="BB8" s="70">
        <f>データ!$T$6</f>
        <v>279.77999999999997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64.95</v>
      </c>
      <c r="J10" s="68"/>
      <c r="K10" s="68"/>
      <c r="L10" s="68"/>
      <c r="M10" s="68"/>
      <c r="N10" s="68"/>
      <c r="O10" s="69"/>
      <c r="P10" s="70">
        <f>データ!$P$6</f>
        <v>81.92</v>
      </c>
      <c r="Q10" s="70"/>
      <c r="R10" s="70"/>
      <c r="S10" s="70"/>
      <c r="T10" s="70"/>
      <c r="U10" s="70"/>
      <c r="V10" s="70"/>
      <c r="W10" s="71">
        <f>データ!$Q$6</f>
        <v>3330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143116</v>
      </c>
      <c r="AM10" s="71"/>
      <c r="AN10" s="71"/>
      <c r="AO10" s="71"/>
      <c r="AP10" s="71"/>
      <c r="AQ10" s="71"/>
      <c r="AR10" s="71"/>
      <c r="AS10" s="71"/>
      <c r="AT10" s="67">
        <f>データ!$V$6</f>
        <v>236.48</v>
      </c>
      <c r="AU10" s="68"/>
      <c r="AV10" s="68"/>
      <c r="AW10" s="68"/>
      <c r="AX10" s="68"/>
      <c r="AY10" s="68"/>
      <c r="AZ10" s="68"/>
      <c r="BA10" s="68"/>
      <c r="BB10" s="70">
        <f>データ!$W$6</f>
        <v>605.19000000000005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110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2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CwJxr6tBwbnoAUFpc+LlCJ3na6pRs/FBwotkbnFIlbo1F3jlszz7eCszdKxcpMtMNve1xDxKQHUuj1kkNv1byw==" saltValue="Ygr0A7JJWaZqmP2Grq3i+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2020</v>
      </c>
      <c r="C6" s="34">
        <f t="shared" ref="C6:W6" si="3">C7</f>
        <v>322032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島根県　出雲市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A3</v>
      </c>
      <c r="M6" s="34" t="str">
        <f t="shared" si="3"/>
        <v>自治体職員</v>
      </c>
      <c r="N6" s="35" t="str">
        <f t="shared" si="3"/>
        <v>-</v>
      </c>
      <c r="O6" s="35">
        <f t="shared" si="3"/>
        <v>64.95</v>
      </c>
      <c r="P6" s="35">
        <f t="shared" si="3"/>
        <v>81.92</v>
      </c>
      <c r="Q6" s="35">
        <f t="shared" si="3"/>
        <v>3330</v>
      </c>
      <c r="R6" s="35">
        <f t="shared" si="3"/>
        <v>174684</v>
      </c>
      <c r="S6" s="35">
        <f t="shared" si="3"/>
        <v>624.36</v>
      </c>
      <c r="T6" s="35">
        <f t="shared" si="3"/>
        <v>279.77999999999997</v>
      </c>
      <c r="U6" s="35">
        <f t="shared" si="3"/>
        <v>143116</v>
      </c>
      <c r="V6" s="35">
        <f t="shared" si="3"/>
        <v>236.48</v>
      </c>
      <c r="W6" s="35">
        <f t="shared" si="3"/>
        <v>605.19000000000005</v>
      </c>
      <c r="X6" s="36">
        <f>IF(X7="",NA(),X7)</f>
        <v>124.1</v>
      </c>
      <c r="Y6" s="36">
        <f t="shared" ref="Y6:AG6" si="4">IF(Y7="",NA(),Y7)</f>
        <v>105.88</v>
      </c>
      <c r="Z6" s="36">
        <f t="shared" si="4"/>
        <v>105.37</v>
      </c>
      <c r="AA6" s="36">
        <f t="shared" si="4"/>
        <v>105.54</v>
      </c>
      <c r="AB6" s="36">
        <f t="shared" si="4"/>
        <v>110.44</v>
      </c>
      <c r="AC6" s="36">
        <f t="shared" si="4"/>
        <v>114</v>
      </c>
      <c r="AD6" s="36">
        <f t="shared" si="4"/>
        <v>113.68</v>
      </c>
      <c r="AE6" s="36">
        <f t="shared" si="4"/>
        <v>113.82</v>
      </c>
      <c r="AF6" s="36">
        <f t="shared" si="4"/>
        <v>112.82</v>
      </c>
      <c r="AG6" s="36">
        <f t="shared" si="4"/>
        <v>111.21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0.23</v>
      </c>
      <c r="AO6" s="36">
        <f t="shared" si="5"/>
        <v>0.03</v>
      </c>
      <c r="AP6" s="35">
        <f t="shared" si="5"/>
        <v>0</v>
      </c>
      <c r="AQ6" s="35">
        <f t="shared" si="5"/>
        <v>0</v>
      </c>
      <c r="AR6" s="35">
        <f t="shared" si="5"/>
        <v>0</v>
      </c>
      <c r="AS6" s="35" t="str">
        <f>IF(AS7="","",IF(AS7="-","【-】","【"&amp;SUBSTITUTE(TEXT(AS7,"#,##0.00"),"-","△")&amp;"】"))</f>
        <v>【1.15】</v>
      </c>
      <c r="AT6" s="36">
        <f>IF(AT7="",NA(),AT7)</f>
        <v>205.01</v>
      </c>
      <c r="AU6" s="36">
        <f t="shared" ref="AU6:BC6" si="6">IF(AU7="",NA(),AU7)</f>
        <v>167.05</v>
      </c>
      <c r="AV6" s="36">
        <f t="shared" si="6"/>
        <v>134.34</v>
      </c>
      <c r="AW6" s="36">
        <f t="shared" si="6"/>
        <v>157.66999999999999</v>
      </c>
      <c r="AX6" s="36">
        <f t="shared" si="6"/>
        <v>150.62</v>
      </c>
      <c r="AY6" s="36">
        <f t="shared" si="6"/>
        <v>349.04</v>
      </c>
      <c r="AZ6" s="36">
        <f t="shared" si="6"/>
        <v>337.49</v>
      </c>
      <c r="BA6" s="36">
        <f t="shared" si="6"/>
        <v>335.6</v>
      </c>
      <c r="BB6" s="36">
        <f t="shared" si="6"/>
        <v>358.91</v>
      </c>
      <c r="BC6" s="36">
        <f t="shared" si="6"/>
        <v>360.96</v>
      </c>
      <c r="BD6" s="35" t="str">
        <f>IF(BD7="","",IF(BD7="-","【-】","【"&amp;SUBSTITUTE(TEXT(BD7,"#,##0.00"),"-","△")&amp;"】"))</f>
        <v>【260.31】</v>
      </c>
      <c r="BE6" s="36">
        <f>IF(BE7="",NA(),BE7)</f>
        <v>365.9</v>
      </c>
      <c r="BF6" s="36">
        <f t="shared" ref="BF6:BN6" si="7">IF(BF7="",NA(),BF7)</f>
        <v>585.96</v>
      </c>
      <c r="BG6" s="36">
        <f t="shared" si="7"/>
        <v>574.41999999999996</v>
      </c>
      <c r="BH6" s="36">
        <f t="shared" si="7"/>
        <v>551.86</v>
      </c>
      <c r="BI6" s="36">
        <f t="shared" si="7"/>
        <v>483.59</v>
      </c>
      <c r="BJ6" s="36">
        <f t="shared" si="7"/>
        <v>254.54</v>
      </c>
      <c r="BK6" s="36">
        <f t="shared" si="7"/>
        <v>265.92</v>
      </c>
      <c r="BL6" s="36">
        <f t="shared" si="7"/>
        <v>258.26</v>
      </c>
      <c r="BM6" s="36">
        <f t="shared" si="7"/>
        <v>247.27</v>
      </c>
      <c r="BN6" s="36">
        <f t="shared" si="7"/>
        <v>239.18</v>
      </c>
      <c r="BO6" s="35" t="str">
        <f>IF(BO7="","",IF(BO7="-","【-】","【"&amp;SUBSTITUTE(TEXT(BO7,"#,##0.00"),"-","△")&amp;"】"))</f>
        <v>【275.67】</v>
      </c>
      <c r="BP6" s="36">
        <f>IF(BP7="",NA(),BP7)</f>
        <v>119.42</v>
      </c>
      <c r="BQ6" s="36">
        <f t="shared" ref="BQ6:BY6" si="8">IF(BQ7="",NA(),BQ7)</f>
        <v>95.93</v>
      </c>
      <c r="BR6" s="36">
        <f t="shared" si="8"/>
        <v>96.79</v>
      </c>
      <c r="BS6" s="36">
        <f t="shared" si="8"/>
        <v>97.32</v>
      </c>
      <c r="BT6" s="36">
        <f t="shared" si="8"/>
        <v>104.36</v>
      </c>
      <c r="BU6" s="36">
        <f t="shared" si="8"/>
        <v>106.52</v>
      </c>
      <c r="BV6" s="36">
        <f t="shared" si="8"/>
        <v>105.86</v>
      </c>
      <c r="BW6" s="36">
        <f t="shared" si="8"/>
        <v>106.07</v>
      </c>
      <c r="BX6" s="36">
        <f t="shared" si="8"/>
        <v>105.34</v>
      </c>
      <c r="BY6" s="36">
        <f t="shared" si="8"/>
        <v>101.89</v>
      </c>
      <c r="BZ6" s="35" t="str">
        <f>IF(BZ7="","",IF(BZ7="-","【-】","【"&amp;SUBSTITUTE(TEXT(BZ7,"#,##0.00"),"-","△")&amp;"】"))</f>
        <v>【100.05】</v>
      </c>
      <c r="CA6" s="36">
        <f>IF(CA7="",NA(),CA7)</f>
        <v>134.01</v>
      </c>
      <c r="CB6" s="36">
        <f t="shared" ref="CB6:CJ6" si="9">IF(CB7="",NA(),CB7)</f>
        <v>166.84</v>
      </c>
      <c r="CC6" s="36">
        <f t="shared" si="9"/>
        <v>165.53</v>
      </c>
      <c r="CD6" s="36">
        <f t="shared" si="9"/>
        <v>164.8</v>
      </c>
      <c r="CE6" s="36">
        <f t="shared" si="9"/>
        <v>168.07</v>
      </c>
      <c r="CF6" s="36">
        <f t="shared" si="9"/>
        <v>155.80000000000001</v>
      </c>
      <c r="CG6" s="36">
        <f t="shared" si="9"/>
        <v>158.58000000000001</v>
      </c>
      <c r="CH6" s="36">
        <f t="shared" si="9"/>
        <v>159.22</v>
      </c>
      <c r="CI6" s="36">
        <f t="shared" si="9"/>
        <v>159.6</v>
      </c>
      <c r="CJ6" s="36">
        <f t="shared" si="9"/>
        <v>156.32</v>
      </c>
      <c r="CK6" s="35" t="str">
        <f>IF(CK7="","",IF(CK7="-","【-】","【"&amp;SUBSTITUTE(TEXT(CK7,"#,##0.00"),"-","△")&amp;"】"))</f>
        <v>【166.40】</v>
      </c>
      <c r="CL6" s="36">
        <f>IF(CL7="",NA(),CL7)</f>
        <v>61.46</v>
      </c>
      <c r="CM6" s="36">
        <f t="shared" ref="CM6:CU6" si="10">IF(CM7="",NA(),CM7)</f>
        <v>64.400000000000006</v>
      </c>
      <c r="CN6" s="36">
        <f t="shared" si="10"/>
        <v>63.2</v>
      </c>
      <c r="CO6" s="36">
        <f t="shared" si="10"/>
        <v>63.99</v>
      </c>
      <c r="CP6" s="36">
        <f t="shared" si="10"/>
        <v>67.37</v>
      </c>
      <c r="CQ6" s="36">
        <f t="shared" si="10"/>
        <v>62.1</v>
      </c>
      <c r="CR6" s="36">
        <f t="shared" si="10"/>
        <v>62.38</v>
      </c>
      <c r="CS6" s="36">
        <f t="shared" si="10"/>
        <v>62.83</v>
      </c>
      <c r="CT6" s="36">
        <f t="shared" si="10"/>
        <v>62.05</v>
      </c>
      <c r="CU6" s="36">
        <f t="shared" si="10"/>
        <v>63.23</v>
      </c>
      <c r="CV6" s="35" t="str">
        <f>IF(CV7="","",IF(CV7="-","【-】","【"&amp;SUBSTITUTE(TEXT(CV7,"#,##0.00"),"-","△")&amp;"】"))</f>
        <v>【60.69】</v>
      </c>
      <c r="CW6" s="36">
        <f>IF(CW7="",NA(),CW7)</f>
        <v>92.8</v>
      </c>
      <c r="CX6" s="36">
        <f t="shared" ref="CX6:DF6" si="11">IF(CX7="",NA(),CX7)</f>
        <v>91.95</v>
      </c>
      <c r="CY6" s="36">
        <f t="shared" si="11"/>
        <v>92.34</v>
      </c>
      <c r="CZ6" s="36">
        <f t="shared" si="11"/>
        <v>92.37</v>
      </c>
      <c r="DA6" s="36">
        <f t="shared" si="11"/>
        <v>92.74</v>
      </c>
      <c r="DB6" s="36">
        <f t="shared" si="11"/>
        <v>89.52</v>
      </c>
      <c r="DC6" s="36">
        <f t="shared" si="11"/>
        <v>89.17</v>
      </c>
      <c r="DD6" s="36">
        <f t="shared" si="11"/>
        <v>88.86</v>
      </c>
      <c r="DE6" s="36">
        <f t="shared" si="11"/>
        <v>89.11</v>
      </c>
      <c r="DF6" s="36">
        <f t="shared" si="11"/>
        <v>89.35</v>
      </c>
      <c r="DG6" s="35" t="str">
        <f>IF(DG7="","",IF(DG7="-","【-】","【"&amp;SUBSTITUTE(TEXT(DG7,"#,##0.00"),"-","△")&amp;"】"))</f>
        <v>【89.82】</v>
      </c>
      <c r="DH6" s="36">
        <f>IF(DH7="",NA(),DH7)</f>
        <v>44.37</v>
      </c>
      <c r="DI6" s="36">
        <f t="shared" ref="DI6:DQ6" si="12">IF(DI7="",NA(),DI7)</f>
        <v>38.909999999999997</v>
      </c>
      <c r="DJ6" s="36">
        <f t="shared" si="12"/>
        <v>40.020000000000003</v>
      </c>
      <c r="DK6" s="36">
        <f t="shared" si="12"/>
        <v>41.74</v>
      </c>
      <c r="DL6" s="36">
        <f t="shared" si="12"/>
        <v>42.34</v>
      </c>
      <c r="DM6" s="36">
        <f t="shared" si="12"/>
        <v>46.58</v>
      </c>
      <c r="DN6" s="36">
        <f t="shared" si="12"/>
        <v>46.99</v>
      </c>
      <c r="DO6" s="36">
        <f t="shared" si="12"/>
        <v>47.89</v>
      </c>
      <c r="DP6" s="36">
        <f t="shared" si="12"/>
        <v>48.69</v>
      </c>
      <c r="DQ6" s="36">
        <f t="shared" si="12"/>
        <v>49.62</v>
      </c>
      <c r="DR6" s="35" t="str">
        <f>IF(DR7="","",IF(DR7="-","【-】","【"&amp;SUBSTITUTE(TEXT(DR7,"#,##0.00"),"-","△")&amp;"】"))</f>
        <v>【50.19】</v>
      </c>
      <c r="DS6" s="36">
        <f>IF(DS7="",NA(),DS7)</f>
        <v>25.35</v>
      </c>
      <c r="DT6" s="36">
        <f t="shared" ref="DT6:EB6" si="13">IF(DT7="",NA(),DT7)</f>
        <v>23.36</v>
      </c>
      <c r="DU6" s="36">
        <f t="shared" si="13"/>
        <v>24.93</v>
      </c>
      <c r="DV6" s="36">
        <f t="shared" si="13"/>
        <v>26.39</v>
      </c>
      <c r="DW6" s="36">
        <f t="shared" si="13"/>
        <v>28.97</v>
      </c>
      <c r="DX6" s="36">
        <f t="shared" si="13"/>
        <v>14.45</v>
      </c>
      <c r="DY6" s="36">
        <f t="shared" si="13"/>
        <v>15.83</v>
      </c>
      <c r="DZ6" s="36">
        <f t="shared" si="13"/>
        <v>16.899999999999999</v>
      </c>
      <c r="EA6" s="36">
        <f t="shared" si="13"/>
        <v>18.260000000000002</v>
      </c>
      <c r="EB6" s="36">
        <f t="shared" si="13"/>
        <v>19.510000000000002</v>
      </c>
      <c r="EC6" s="35" t="str">
        <f>IF(EC7="","",IF(EC7="-","【-】","【"&amp;SUBSTITUTE(TEXT(EC7,"#,##0.00"),"-","△")&amp;"】"))</f>
        <v>【20.63】</v>
      </c>
      <c r="ED6" s="36">
        <f>IF(ED7="",NA(),ED7)</f>
        <v>0.42</v>
      </c>
      <c r="EE6" s="36">
        <f t="shared" ref="EE6:EM6" si="14">IF(EE7="",NA(),EE7)</f>
        <v>0.56000000000000005</v>
      </c>
      <c r="EF6" s="36">
        <f t="shared" si="14"/>
        <v>0.83</v>
      </c>
      <c r="EG6" s="36">
        <f t="shared" si="14"/>
        <v>0.63</v>
      </c>
      <c r="EH6" s="36">
        <f t="shared" si="14"/>
        <v>0.67</v>
      </c>
      <c r="EI6" s="36">
        <f t="shared" si="14"/>
        <v>0.74</v>
      </c>
      <c r="EJ6" s="36">
        <f t="shared" si="14"/>
        <v>0.74</v>
      </c>
      <c r="EK6" s="36">
        <f t="shared" si="14"/>
        <v>0.72</v>
      </c>
      <c r="EL6" s="36">
        <f t="shared" si="14"/>
        <v>0.66</v>
      </c>
      <c r="EM6" s="36">
        <f t="shared" si="14"/>
        <v>0.67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2">
      <c r="A7" s="29"/>
      <c r="B7" s="38">
        <v>2020</v>
      </c>
      <c r="C7" s="38">
        <v>322032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64.95</v>
      </c>
      <c r="P7" s="39">
        <v>81.92</v>
      </c>
      <c r="Q7" s="39">
        <v>3330</v>
      </c>
      <c r="R7" s="39">
        <v>174684</v>
      </c>
      <c r="S7" s="39">
        <v>624.36</v>
      </c>
      <c r="T7" s="39">
        <v>279.77999999999997</v>
      </c>
      <c r="U7" s="39">
        <v>143116</v>
      </c>
      <c r="V7" s="39">
        <v>236.48</v>
      </c>
      <c r="W7" s="39">
        <v>605.19000000000005</v>
      </c>
      <c r="X7" s="39">
        <v>124.1</v>
      </c>
      <c r="Y7" s="39">
        <v>105.88</v>
      </c>
      <c r="Z7" s="39">
        <v>105.37</v>
      </c>
      <c r="AA7" s="39">
        <v>105.54</v>
      </c>
      <c r="AB7" s="39">
        <v>110.44</v>
      </c>
      <c r="AC7" s="39">
        <v>114</v>
      </c>
      <c r="AD7" s="39">
        <v>113.68</v>
      </c>
      <c r="AE7" s="39">
        <v>113.82</v>
      </c>
      <c r="AF7" s="39">
        <v>112.82</v>
      </c>
      <c r="AG7" s="39">
        <v>111.21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0.23</v>
      </c>
      <c r="AO7" s="39">
        <v>0.03</v>
      </c>
      <c r="AP7" s="39">
        <v>0</v>
      </c>
      <c r="AQ7" s="39">
        <v>0</v>
      </c>
      <c r="AR7" s="39">
        <v>0</v>
      </c>
      <c r="AS7" s="39">
        <v>1.1499999999999999</v>
      </c>
      <c r="AT7" s="39">
        <v>205.01</v>
      </c>
      <c r="AU7" s="39">
        <v>167.05</v>
      </c>
      <c r="AV7" s="39">
        <v>134.34</v>
      </c>
      <c r="AW7" s="39">
        <v>157.66999999999999</v>
      </c>
      <c r="AX7" s="39">
        <v>150.62</v>
      </c>
      <c r="AY7" s="39">
        <v>349.04</v>
      </c>
      <c r="AZ7" s="39">
        <v>337.49</v>
      </c>
      <c r="BA7" s="39">
        <v>335.6</v>
      </c>
      <c r="BB7" s="39">
        <v>358.91</v>
      </c>
      <c r="BC7" s="39">
        <v>360.96</v>
      </c>
      <c r="BD7" s="39">
        <v>260.31</v>
      </c>
      <c r="BE7" s="39">
        <v>365.9</v>
      </c>
      <c r="BF7" s="39">
        <v>585.96</v>
      </c>
      <c r="BG7" s="39">
        <v>574.41999999999996</v>
      </c>
      <c r="BH7" s="39">
        <v>551.86</v>
      </c>
      <c r="BI7" s="39">
        <v>483.59</v>
      </c>
      <c r="BJ7" s="39">
        <v>254.54</v>
      </c>
      <c r="BK7" s="39">
        <v>265.92</v>
      </c>
      <c r="BL7" s="39">
        <v>258.26</v>
      </c>
      <c r="BM7" s="39">
        <v>247.27</v>
      </c>
      <c r="BN7" s="39">
        <v>239.18</v>
      </c>
      <c r="BO7" s="39">
        <v>275.67</v>
      </c>
      <c r="BP7" s="39">
        <v>119.42</v>
      </c>
      <c r="BQ7" s="39">
        <v>95.93</v>
      </c>
      <c r="BR7" s="39">
        <v>96.79</v>
      </c>
      <c r="BS7" s="39">
        <v>97.32</v>
      </c>
      <c r="BT7" s="39">
        <v>104.36</v>
      </c>
      <c r="BU7" s="39">
        <v>106.52</v>
      </c>
      <c r="BV7" s="39">
        <v>105.86</v>
      </c>
      <c r="BW7" s="39">
        <v>106.07</v>
      </c>
      <c r="BX7" s="39">
        <v>105.34</v>
      </c>
      <c r="BY7" s="39">
        <v>101.89</v>
      </c>
      <c r="BZ7" s="39">
        <v>100.05</v>
      </c>
      <c r="CA7" s="39">
        <v>134.01</v>
      </c>
      <c r="CB7" s="39">
        <v>166.84</v>
      </c>
      <c r="CC7" s="39">
        <v>165.53</v>
      </c>
      <c r="CD7" s="39">
        <v>164.8</v>
      </c>
      <c r="CE7" s="39">
        <v>168.07</v>
      </c>
      <c r="CF7" s="39">
        <v>155.80000000000001</v>
      </c>
      <c r="CG7" s="39">
        <v>158.58000000000001</v>
      </c>
      <c r="CH7" s="39">
        <v>159.22</v>
      </c>
      <c r="CI7" s="39">
        <v>159.6</v>
      </c>
      <c r="CJ7" s="39">
        <v>156.32</v>
      </c>
      <c r="CK7" s="39">
        <v>166.4</v>
      </c>
      <c r="CL7" s="39">
        <v>61.46</v>
      </c>
      <c r="CM7" s="39">
        <v>64.400000000000006</v>
      </c>
      <c r="CN7" s="39">
        <v>63.2</v>
      </c>
      <c r="CO7" s="39">
        <v>63.99</v>
      </c>
      <c r="CP7" s="39">
        <v>67.37</v>
      </c>
      <c r="CQ7" s="39">
        <v>62.1</v>
      </c>
      <c r="CR7" s="39">
        <v>62.38</v>
      </c>
      <c r="CS7" s="39">
        <v>62.83</v>
      </c>
      <c r="CT7" s="39">
        <v>62.05</v>
      </c>
      <c r="CU7" s="39">
        <v>63.23</v>
      </c>
      <c r="CV7" s="39">
        <v>60.69</v>
      </c>
      <c r="CW7" s="39">
        <v>92.8</v>
      </c>
      <c r="CX7" s="39">
        <v>91.95</v>
      </c>
      <c r="CY7" s="39">
        <v>92.34</v>
      </c>
      <c r="CZ7" s="39">
        <v>92.37</v>
      </c>
      <c r="DA7" s="39">
        <v>92.74</v>
      </c>
      <c r="DB7" s="39">
        <v>89.52</v>
      </c>
      <c r="DC7" s="39">
        <v>89.17</v>
      </c>
      <c r="DD7" s="39">
        <v>88.86</v>
      </c>
      <c r="DE7" s="39">
        <v>89.11</v>
      </c>
      <c r="DF7" s="39">
        <v>89.35</v>
      </c>
      <c r="DG7" s="39">
        <v>89.82</v>
      </c>
      <c r="DH7" s="39">
        <v>44.37</v>
      </c>
      <c r="DI7" s="39">
        <v>38.909999999999997</v>
      </c>
      <c r="DJ7" s="39">
        <v>40.020000000000003</v>
      </c>
      <c r="DK7" s="39">
        <v>41.74</v>
      </c>
      <c r="DL7" s="39">
        <v>42.34</v>
      </c>
      <c r="DM7" s="39">
        <v>46.58</v>
      </c>
      <c r="DN7" s="39">
        <v>46.99</v>
      </c>
      <c r="DO7" s="39">
        <v>47.89</v>
      </c>
      <c r="DP7" s="39">
        <v>48.69</v>
      </c>
      <c r="DQ7" s="39">
        <v>49.62</v>
      </c>
      <c r="DR7" s="39">
        <v>50.19</v>
      </c>
      <c r="DS7" s="39">
        <v>25.35</v>
      </c>
      <c r="DT7" s="39">
        <v>23.36</v>
      </c>
      <c r="DU7" s="39">
        <v>24.93</v>
      </c>
      <c r="DV7" s="39">
        <v>26.39</v>
      </c>
      <c r="DW7" s="39">
        <v>28.97</v>
      </c>
      <c r="DX7" s="39">
        <v>14.45</v>
      </c>
      <c r="DY7" s="39">
        <v>15.83</v>
      </c>
      <c r="DZ7" s="39">
        <v>16.899999999999999</v>
      </c>
      <c r="EA7" s="39">
        <v>18.260000000000002</v>
      </c>
      <c r="EB7" s="39">
        <v>19.510000000000002</v>
      </c>
      <c r="EC7" s="39">
        <v>20.63</v>
      </c>
      <c r="ED7" s="39">
        <v>0.42</v>
      </c>
      <c r="EE7" s="39">
        <v>0.56000000000000005</v>
      </c>
      <c r="EF7" s="39">
        <v>0.83</v>
      </c>
      <c r="EG7" s="39">
        <v>0.63</v>
      </c>
      <c r="EH7" s="39">
        <v>0.67</v>
      </c>
      <c r="EI7" s="39">
        <v>0.74</v>
      </c>
      <c r="EJ7" s="39">
        <v>0.74</v>
      </c>
      <c r="EK7" s="39">
        <v>0.72</v>
      </c>
      <c r="EL7" s="39">
        <v>0.66</v>
      </c>
      <c r="EM7" s="39">
        <v>0.67</v>
      </c>
      <c r="EN7" s="39">
        <v>0.69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SL107</cp:lastModifiedBy>
  <cp:lastPrinted>2022-01-21T01:32:30Z</cp:lastPrinted>
  <dcterms:created xsi:type="dcterms:W3CDTF">2021-12-03T06:55:06Z</dcterms:created>
  <dcterms:modified xsi:type="dcterms:W3CDTF">2022-01-26T23:39:59Z</dcterms:modified>
  <cp:category/>
</cp:coreProperties>
</file>