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3年度\G01各課提出\総務部\財政課\R4.1.31〆　公営企業に係る「経営比較分析表」の分析等について\農集・個別\"/>
    </mc:Choice>
  </mc:AlternateContent>
  <workbookProtection workbookAlgorithmName="SHA-512" workbookHashValue="eZ8PsWdHu7pEpJsXdrUYY+Lph6fX9EOeJGS4HtDsPNagGtZnA0CWP31L8O09cZ9sUGvD9M8XBADrs3iFT60rWw==" workbookSaltValue="3HtsHEk4cTRCeVlwpjJu2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<sst xmlns="http://schemas.openxmlformats.org/spreadsheetml/2006/main" count="247" uniqueCount="119">
  <si>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</si>
  <si>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</si>
  <si>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</si>
  <si>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</si>
  <si>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</si>
  <si>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</si>
  <si>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</si>
  <si>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</si>
  <si>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</si>
  <si>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</si>
  <si>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</si>
  <si>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</si>
  <si>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</si>
  <si>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</si>
  <si>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</si>
  <si>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</si>
  <si>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</si>
  <si>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</si>
  <si>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</si>
  <si>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</si>
  <si>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</si>
  <si>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</si>
  <si>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</si>
  <si>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</si>
  <si>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</si>
  <si>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</si>
  <si>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</si>
  <si>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</si>
  <si>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</si>
  <si>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</si>
  <si>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</si>
  <si>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</si>
  <si>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</si>
  <si>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</si>
  <si>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</si>
  <si>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</si>
  <si>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</si>
  <si>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</si>
  <si>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</si>
  <si>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</si>
  <si>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</si>
  <si>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</si>
  <si>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</si>
  <si>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</si>
  <si>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</si>
  <si>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</si>
  <si>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</si>
  <si>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</si>
  <si>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</si>
  <si>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</si>
  <si>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</si>
  <si>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</si>
  <si>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</si>
  <si>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</si>
  <si>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</si>
  <si>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</si>
  <si>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</si>
  <si>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</si>
  <si>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</si>
  <si>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</si>
  <si>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</si>
  <si>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</si>
  <si>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</si>
  <si>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</si>
  <si>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</si>
  <si>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</si>
  <si>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</si>
  <si>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</si>
  <si>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</si>
  <si>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</si>
  <si>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</si>
  <si>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</si>
  <si>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</si>
  <si>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</si>
  <si>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</si>
  <si>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</si>
  <si>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</si>
  <si>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</si>
  <si>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</si>
  <si>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</si>
  <si>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</si>
  <si>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</si>
  <si>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</si>
  <si>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</si>
  <si>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</si>
  <si>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</si>
  <si>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</si>
  <si>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</si>
  <si>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</si>
  <si>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</si>
  <si>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</si>
  <si>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</si>
  <si>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</si>
  <si>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</si>
  <si>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</si>
  <si>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</si>
  <si>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</si>
  <si>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</si>
  <si>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</si>
  <si>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</si>
  <si>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</si>
  <si>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</si>
  <si>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</si>
  <si>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</si>
  <si>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</si>
  <si>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</si>
  <si>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</si>
  <si>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</si>
  <si>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</si>
  <si>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</si>
  <si>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</si>
  <si>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</si>
  <si>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</si>
  <si>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</si>
  <si>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</si>
  <si>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</si>
  <si>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平成17年度に供用開始し、15年が経過しているが、浄化槽の更新は未着手である。
　電気設備は老朽化が進んでいるため、今後も修繕の増加が見込まれる。</t>
    <rPh sb="1" eb="3">
      <t>ヘイセイ</t>
    </rPh>
    <rPh sb="5" eb="7">
      <t>ネンド</t>
    </rPh>
    <rPh sb="8" eb="10">
      <t>キョウヨウ</t>
    </rPh>
    <rPh sb="10" eb="12">
      <t>カイシ</t>
    </rPh>
    <rPh sb="16" eb="17">
      <t>ネン</t>
    </rPh>
    <rPh sb="18" eb="20">
      <t>ケイカ</t>
    </rPh>
    <rPh sb="26" eb="29">
      <t>ジョウカソウ</t>
    </rPh>
    <rPh sb="30" eb="32">
      <t>コウシン</t>
    </rPh>
    <rPh sb="33" eb="36">
      <t>ミチャクシュ</t>
    </rPh>
    <rPh sb="42" eb="44">
      <t>デンキ</t>
    </rPh>
    <rPh sb="44" eb="46">
      <t>セツビ</t>
    </rPh>
    <rPh sb="47" eb="50">
      <t>ロウキュウカ</t>
    </rPh>
    <rPh sb="51" eb="52">
      <t>スス</t>
    </rPh>
    <rPh sb="59" eb="61">
      <t>コンゴ</t>
    </rPh>
    <rPh sb="62" eb="64">
      <t>シュウゼン</t>
    </rPh>
    <rPh sb="65" eb="67">
      <t>ゾウカ</t>
    </rPh>
    <rPh sb="68" eb="70">
      <t>ミコ</t>
    </rPh>
    <phoneticPr fontId="4"/>
  </si>
  <si>
    <t>　収益的収支比率は、地方債償還金の増加及び総収益の増加により、前年度までの右肩下がりから回復しているがほぼ同水準である。
　企業債残高対事業規模比率は、個別排水処理事業に要する経費、分流式下水道等に要する経費として地方債現在高の一部を一般会計が負担しているため、類似団体と比較し低くなっている。
　汚水処理原価は、有収水量の減少に加え、主に修繕費の増加による汚水処理費の増加により、類似団体と比較し高くなっている。
　経費回収率は約47％程度にとどまっており充分な水準に達していない。
　施設利用率は、前年度と比べ高くなったが、年度によりばらつきがあるので、施設の利用状況等の分析も必要と考えられる。
　水洗化率は100％に達しており、公共用水域の水質保全につながっている。</t>
    <rPh sb="1" eb="3">
      <t>シュウエキ</t>
    </rPh>
    <rPh sb="3" eb="4">
      <t>テキ</t>
    </rPh>
    <rPh sb="4" eb="6">
      <t>シュウシ</t>
    </rPh>
    <rPh sb="6" eb="8">
      <t>ヒリツ</t>
    </rPh>
    <rPh sb="10" eb="12">
      <t>チホウ</t>
    </rPh>
    <rPh sb="12" eb="13">
      <t>サイ</t>
    </rPh>
    <rPh sb="13" eb="15">
      <t>ショウカン</t>
    </rPh>
    <rPh sb="15" eb="16">
      <t>キン</t>
    </rPh>
    <rPh sb="17" eb="18">
      <t>ゾウ</t>
    </rPh>
    <rPh sb="18" eb="19">
      <t>カ</t>
    </rPh>
    <rPh sb="19" eb="20">
      <t>オヨ</t>
    </rPh>
    <rPh sb="21" eb="22">
      <t>ソウ</t>
    </rPh>
    <rPh sb="22" eb="24">
      <t>シュウエキ</t>
    </rPh>
    <rPh sb="25" eb="26">
      <t>ゾウ</t>
    </rPh>
    <rPh sb="26" eb="27">
      <t>カ</t>
    </rPh>
    <rPh sb="31" eb="32">
      <t>ゼン</t>
    </rPh>
    <rPh sb="32" eb="33">
      <t>ネン</t>
    </rPh>
    <rPh sb="33" eb="34">
      <t>ド</t>
    </rPh>
    <rPh sb="37" eb="38">
      <t>ミギ</t>
    </rPh>
    <rPh sb="38" eb="39">
      <t>カタ</t>
    </rPh>
    <rPh sb="39" eb="40">
      <t>サ</t>
    </rPh>
    <rPh sb="44" eb="46">
      <t>カイフク</t>
    </rPh>
    <rPh sb="53" eb="54">
      <t>ドウ</t>
    </rPh>
    <rPh sb="54" eb="56">
      <t>スイジュン</t>
    </rPh>
    <rPh sb="62" eb="64">
      <t>キギョウ</t>
    </rPh>
    <rPh sb="64" eb="65">
      <t>サイ</t>
    </rPh>
    <rPh sb="65" eb="67">
      <t>ザンダカ</t>
    </rPh>
    <rPh sb="67" eb="68">
      <t>タイ</t>
    </rPh>
    <rPh sb="68" eb="70">
      <t>ジギョウ</t>
    </rPh>
    <rPh sb="70" eb="72">
      <t>キボ</t>
    </rPh>
    <rPh sb="72" eb="74">
      <t>ヒリツ</t>
    </rPh>
    <rPh sb="76" eb="78">
      <t>コベツ</t>
    </rPh>
    <rPh sb="78" eb="80">
      <t>ハイスイ</t>
    </rPh>
    <rPh sb="80" eb="82">
      <t>ショリ</t>
    </rPh>
    <rPh sb="82" eb="84">
      <t>ジギョウ</t>
    </rPh>
    <rPh sb="85" eb="86">
      <t>ヨウ</t>
    </rPh>
    <rPh sb="88" eb="90">
      <t>ケイヒ</t>
    </rPh>
    <rPh sb="91" eb="93">
      <t>ブンリュウ</t>
    </rPh>
    <rPh sb="93" eb="94">
      <t>シキ</t>
    </rPh>
    <rPh sb="94" eb="97">
      <t>ゲスイドウ</t>
    </rPh>
    <rPh sb="97" eb="98">
      <t>トウ</t>
    </rPh>
    <rPh sb="99" eb="100">
      <t>ヨウ</t>
    </rPh>
    <rPh sb="102" eb="104">
      <t>ケイヒ</t>
    </rPh>
    <rPh sb="107" eb="110">
      <t>チホウサイ</t>
    </rPh>
    <rPh sb="110" eb="112">
      <t>ゲンザイ</t>
    </rPh>
    <rPh sb="112" eb="113">
      <t>ダカ</t>
    </rPh>
    <rPh sb="114" eb="116">
      <t>イチブ</t>
    </rPh>
    <rPh sb="117" eb="119">
      <t>イッパン</t>
    </rPh>
    <rPh sb="119" eb="121">
      <t>カイケイ</t>
    </rPh>
    <rPh sb="122" eb="124">
      <t>フタン</t>
    </rPh>
    <rPh sb="131" eb="133">
      <t>ルイジ</t>
    </rPh>
    <rPh sb="133" eb="135">
      <t>ダンタイ</t>
    </rPh>
    <rPh sb="136" eb="138">
      <t>ヒカク</t>
    </rPh>
    <rPh sb="139" eb="140">
      <t>ヒク</t>
    </rPh>
    <rPh sb="149" eb="151">
      <t>オスイ</t>
    </rPh>
    <rPh sb="151" eb="153">
      <t>ショリ</t>
    </rPh>
    <rPh sb="153" eb="155">
      <t>ゲンカ</t>
    </rPh>
    <rPh sb="157" eb="159">
      <t>ユウシュウ</t>
    </rPh>
    <rPh sb="159" eb="161">
      <t>スイリョウ</t>
    </rPh>
    <rPh sb="162" eb="164">
      <t>ゲンショウ</t>
    </rPh>
    <rPh sb="165" eb="166">
      <t>クワ</t>
    </rPh>
    <rPh sb="168" eb="169">
      <t>オモ</t>
    </rPh>
    <rPh sb="170" eb="172">
      <t>シュウゼン</t>
    </rPh>
    <rPh sb="172" eb="173">
      <t>ヒ</t>
    </rPh>
    <rPh sb="174" eb="175">
      <t>ゾウ</t>
    </rPh>
    <rPh sb="175" eb="176">
      <t>カ</t>
    </rPh>
    <rPh sb="179" eb="181">
      <t>オスイ</t>
    </rPh>
    <rPh sb="181" eb="183">
      <t>ショリ</t>
    </rPh>
    <rPh sb="183" eb="184">
      <t>ヒ</t>
    </rPh>
    <rPh sb="185" eb="186">
      <t>ゾウ</t>
    </rPh>
    <rPh sb="186" eb="187">
      <t>カ</t>
    </rPh>
    <rPh sb="191" eb="193">
      <t>ルイジ</t>
    </rPh>
    <rPh sb="193" eb="195">
      <t>ダンタイ</t>
    </rPh>
    <rPh sb="196" eb="198">
      <t>ヒカク</t>
    </rPh>
    <rPh sb="199" eb="200">
      <t>タカ</t>
    </rPh>
    <rPh sb="209" eb="211">
      <t>ケイヒ</t>
    </rPh>
    <rPh sb="211" eb="213">
      <t>カイシュウ</t>
    </rPh>
    <rPh sb="213" eb="214">
      <t>リツ</t>
    </rPh>
    <rPh sb="215" eb="216">
      <t>ヤク</t>
    </rPh>
    <rPh sb="219" eb="221">
      <t>テイド</t>
    </rPh>
    <rPh sb="229" eb="231">
      <t>ジュウブン</t>
    </rPh>
    <rPh sb="232" eb="234">
      <t>スイジュン</t>
    </rPh>
    <rPh sb="235" eb="236">
      <t>タッ</t>
    </rPh>
    <rPh sb="244" eb="246">
      <t>シセツ</t>
    </rPh>
    <rPh sb="246" eb="248">
      <t>リヨウ</t>
    </rPh>
    <rPh sb="248" eb="249">
      <t>リツ</t>
    </rPh>
    <rPh sb="251" eb="252">
      <t>ゼン</t>
    </rPh>
    <rPh sb="252" eb="253">
      <t>ネン</t>
    </rPh>
    <rPh sb="253" eb="254">
      <t>ド</t>
    </rPh>
    <rPh sb="255" eb="256">
      <t>クラ</t>
    </rPh>
    <rPh sb="257" eb="258">
      <t>タカ</t>
    </rPh>
    <rPh sb="264" eb="266">
      <t>ネンド</t>
    </rPh>
    <rPh sb="279" eb="281">
      <t>シセツ</t>
    </rPh>
    <rPh sb="282" eb="284">
      <t>リヨウ</t>
    </rPh>
    <rPh sb="284" eb="286">
      <t>ジョウキョウ</t>
    </rPh>
    <rPh sb="286" eb="287">
      <t>トウ</t>
    </rPh>
    <rPh sb="288" eb="290">
      <t>ブンセキ</t>
    </rPh>
    <rPh sb="291" eb="293">
      <t>ヒツヨウ</t>
    </rPh>
    <rPh sb="294" eb="295">
      <t>カンガ</t>
    </rPh>
    <rPh sb="302" eb="305">
      <t>スイセンカ</t>
    </rPh>
    <rPh sb="305" eb="306">
      <t>リツ</t>
    </rPh>
    <rPh sb="312" eb="313">
      <t>タッ</t>
    </rPh>
    <rPh sb="318" eb="320">
      <t>コウキョウ</t>
    </rPh>
    <rPh sb="320" eb="321">
      <t>ヨウ</t>
    </rPh>
    <rPh sb="321" eb="323">
      <t>スイイキ</t>
    </rPh>
    <rPh sb="324" eb="326">
      <t>スイシツ</t>
    </rPh>
    <rPh sb="326" eb="328">
      <t>ホゼン</t>
    </rPh>
    <phoneticPr fontId="4"/>
  </si>
  <si>
    <t>　資産状況を把握し健全な経営を行うため、公営企業会計の適用について取組を進め、今後必要となる更新投資を見据え引き続き経費削減に努める。</t>
    <rPh sb="1" eb="3">
      <t>シサン</t>
    </rPh>
    <rPh sb="3" eb="5">
      <t>ジョウキョウ</t>
    </rPh>
    <rPh sb="6" eb="8">
      <t>ハアク</t>
    </rPh>
    <rPh sb="9" eb="11">
      <t>ケンゼン</t>
    </rPh>
    <rPh sb="12" eb="14">
      <t>ケイエイ</t>
    </rPh>
    <rPh sb="15" eb="16">
      <t>オコナ</t>
    </rPh>
    <rPh sb="20" eb="22">
      <t>コウエイ</t>
    </rPh>
    <rPh sb="22" eb="24">
      <t>キギョウ</t>
    </rPh>
    <rPh sb="24" eb="26">
      <t>カイケイ</t>
    </rPh>
    <rPh sb="27" eb="29">
      <t>テキヨウ</t>
    </rPh>
    <rPh sb="33" eb="35">
      <t>トリクミ</t>
    </rPh>
    <rPh sb="36" eb="37">
      <t>スス</t>
    </rPh>
    <rPh sb="39" eb="41">
      <t>コンゴ</t>
    </rPh>
    <rPh sb="41" eb="43">
      <t>ヒツヨウ</t>
    </rPh>
    <rPh sb="46" eb="48">
      <t>コウシン</t>
    </rPh>
    <rPh sb="48" eb="50">
      <t>トウシ</t>
    </rPh>
    <rPh sb="51" eb="53">
      <t>ミス</t>
    </rPh>
    <rPh sb="54" eb="55">
      <t>ヒ</t>
    </rPh>
    <rPh sb="56" eb="57">
      <t>ツヅ</t>
    </rPh>
    <rPh sb="58" eb="60">
      <t>ケイヒ</t>
    </rPh>
    <rPh sb="60" eb="62">
      <t>サクゲン</t>
    </rPh>
    <rPh sb="63" eb="6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</si>
</sst>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FE-4EAB-A9D4-2189101C8A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FE-4EAB-A9D4-2189101C8A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53.85</c:v>
                </c:pt>
                <c:pt idx="1">
                  <c:v>53.85</c:v>
                </c:pt>
                <c:pt idx="2">
                  <c:v>50</c:v>
                </c:pt>
                <c:pt idx="3">
                  <c:v>50</c:v>
                </c:pt>
                <c:pt idx="4">
                  <c:v>57.69</c:v>
                </c:pt>
              </c:numCache>
            </c:numRef>
          </c:val>
          <c:extLst>
            <c:ext xmlns:c16="http://schemas.microsoft.com/office/drawing/2014/chart" uri="{C3380CC4-5D6E-409C-BE32-E72D297353CC}">
              <c16:uniqueId val="{00000000-EFC9-4FF0-A35F-E58FF9149C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41.51</c:v>
                </c:pt>
                <c:pt idx="1">
                  <c:v>49.31</c:v>
                </c:pt>
                <c:pt idx="2">
                  <c:v>47.29</c:v>
                </c:pt>
                <c:pt idx="3">
                  <c:v>54.73</c:v>
                </c:pt>
                <c:pt idx="4">
                  <c:v>46.36</c:v>
                </c:pt>
              </c:numCache>
            </c:numRef>
          </c:val>
          <c:smooth val="0"/>
          <c:extLst>
            <c:ext xmlns:c16="http://schemas.microsoft.com/office/drawing/2014/chart" uri="{C3380CC4-5D6E-409C-BE32-E72D297353CC}">
              <c16:uniqueId val="{00000001-EFC9-4FF0-A35F-E58FF9149C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471-4E61-BDBC-1826B4A59E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68.72</c:v>
                </c:pt>
                <c:pt idx="1">
                  <c:v>57.28</c:v>
                </c:pt>
                <c:pt idx="2">
                  <c:v>57.74</c:v>
                </c:pt>
                <c:pt idx="3">
                  <c:v>54.72</c:v>
                </c:pt>
                <c:pt idx="4">
                  <c:v>83.08</c:v>
                </c:pt>
              </c:numCache>
            </c:numRef>
          </c:val>
          <c:smooth val="0"/>
          <c:extLst>
            <c:ext xmlns:c16="http://schemas.microsoft.com/office/drawing/2014/chart" uri="{C3380CC4-5D6E-409C-BE32-E72D297353CC}">
              <c16:uniqueId val="{00000001-F471-4E61-BDBC-1826B4A59E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93.83</c:v>
                </c:pt>
                <c:pt idx="1">
                  <c:v>93.43</c:v>
                </c:pt>
                <c:pt idx="2">
                  <c:v>93.05</c:v>
                </c:pt>
                <c:pt idx="3">
                  <c:v>92.35</c:v>
                </c:pt>
                <c:pt idx="4">
                  <c:v>92.42</c:v>
                </c:pt>
              </c:numCache>
            </c:numRef>
          </c:val>
          <c:extLst>
            <c:ext xmlns:c16="http://schemas.microsoft.com/office/drawing/2014/chart" uri="{C3380CC4-5D6E-409C-BE32-E72D297353CC}">
              <c16:uniqueId val="{00000000-8B13-4063-A139-23EDC286C9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13-4063-A139-23EDC286C9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D5-4DA7-82CC-04ADE0A42B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D5-4DA7-82CC-04ADE0A42B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5C-4740-A5B4-E42EFA5B69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5C-4740-A5B4-E42EFA5B69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31-492F-8630-1B3792B14C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31-492F-8630-1B3792B14C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A3-46F3-B951-D207C3ACF8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A3-46F3-B951-D207C3ACF8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12.49</c:v>
                </c:pt>
                <c:pt idx="1">
                  <c:v>145.65</c:v>
                </c:pt>
                <c:pt idx="2">
                  <c:v>141.26</c:v>
                </c:pt>
                <c:pt idx="3">
                  <c:v>132.52000000000001</c:v>
                </c:pt>
                <c:pt idx="4">
                  <c:v>122.66</c:v>
                </c:pt>
              </c:numCache>
            </c:numRef>
          </c:val>
          <c:extLst>
            <c:ext xmlns:c16="http://schemas.microsoft.com/office/drawing/2014/chart" uri="{C3380CC4-5D6E-409C-BE32-E72D297353CC}">
              <c16:uniqueId val="{00000000-DFFE-45E0-8F3E-EB6CB89B7DB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503.8</c:v>
                </c:pt>
                <c:pt idx="1">
                  <c:v>768.3</c:v>
                </c:pt>
                <c:pt idx="2">
                  <c:v>918.36</c:v>
                </c:pt>
                <c:pt idx="3">
                  <c:v>860.05</c:v>
                </c:pt>
                <c:pt idx="4">
                  <c:v>782.91</c:v>
                </c:pt>
              </c:numCache>
            </c:numRef>
          </c:val>
          <c:smooth val="0"/>
          <c:extLst>
            <c:ext xmlns:c16="http://schemas.microsoft.com/office/drawing/2014/chart" uri="{C3380CC4-5D6E-409C-BE32-E72D297353CC}">
              <c16:uniqueId val="{00000001-DFFE-45E0-8F3E-EB6CB89B7DB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47.19</c:v>
                </c:pt>
                <c:pt idx="1">
                  <c:v>49.67</c:v>
                </c:pt>
                <c:pt idx="2">
                  <c:v>47.06</c:v>
                </c:pt>
                <c:pt idx="3">
                  <c:v>48.06</c:v>
                </c:pt>
                <c:pt idx="4">
                  <c:v>46.75</c:v>
                </c:pt>
              </c:numCache>
            </c:numRef>
          </c:val>
          <c:extLst>
            <c:ext xmlns:c16="http://schemas.microsoft.com/office/drawing/2014/chart" uri="{C3380CC4-5D6E-409C-BE32-E72D297353CC}">
              <c16:uniqueId val="{00000000-F7F5-4235-A616-4B008EF7AB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51.58</c:v>
                </c:pt>
                <c:pt idx="1">
                  <c:v>53.36</c:v>
                </c:pt>
                <c:pt idx="2">
                  <c:v>50.94</c:v>
                </c:pt>
                <c:pt idx="3">
                  <c:v>44.86</c:v>
                </c:pt>
                <c:pt idx="4">
                  <c:v>49.38</c:v>
                </c:pt>
              </c:numCache>
            </c:numRef>
          </c:val>
          <c:smooth val="0"/>
          <c:extLst>
            <c:ext xmlns:c16="http://schemas.microsoft.com/office/drawing/2014/chart" uri="{C3380CC4-5D6E-409C-BE32-E72D297353CC}">
              <c16:uniqueId val="{00000001-F7F5-4235-A616-4B008EF7AB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352.75</c:v>
                </c:pt>
                <c:pt idx="1">
                  <c:v>333</c:v>
                </c:pt>
                <c:pt idx="2">
                  <c:v>351.07</c:v>
                </c:pt>
                <c:pt idx="3">
                  <c:v>349.85</c:v>
                </c:pt>
                <c:pt idx="4">
                  <c:v>368.21</c:v>
                </c:pt>
              </c:numCache>
            </c:numRef>
          </c:val>
          <c:extLst>
            <c:ext xmlns:c16="http://schemas.microsoft.com/office/drawing/2014/chart" uri="{C3380CC4-5D6E-409C-BE32-E72D297353CC}">
              <c16:uniqueId val="{00000000-4A7B-418E-9759-8733C503B9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333.58</c:v>
                </c:pt>
                <c:pt idx="1">
                  <c:v>347.38</c:v>
                </c:pt>
                <c:pt idx="2">
                  <c:v>371.2</c:v>
                </c:pt>
                <c:pt idx="3">
                  <c:v>496.36</c:v>
                </c:pt>
                <c:pt idx="4">
                  <c:v>316.97000000000003</c:v>
                </c:pt>
              </c:numCache>
            </c:numRef>
          </c:val>
          <c:smooth val="0"/>
          <c:extLst>
            <c:ext xmlns:c16="http://schemas.microsoft.com/office/drawing/2014/chart" uri="{C3380CC4-5D6E-409C-BE32-E72D297353CC}">
              <c16:uniqueId val="{00000001-4A7B-418E-9759-8733C503B9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浜田市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52605</v>
      </c>
      <c r="AM8" s="69"/>
      <c r="AN8" s="69"/>
      <c r="AO8" s="69"/>
      <c r="AP8" s="69"/>
      <c r="AQ8" s="69"/>
      <c r="AR8" s="69"/>
      <c r="AS8" s="69"/>
      <c r="AT8" s="68">
        <f>データ!T6</f>
        <v>690.68</v>
      </c>
      <c r="AU8" s="68"/>
      <c r="AV8" s="68"/>
      <c r="AW8" s="68"/>
      <c r="AX8" s="68"/>
      <c r="AY8" s="68"/>
      <c r="AZ8" s="68"/>
      <c r="BA8" s="68"/>
      <c r="BB8" s="68">
        <f>データ!U6</f>
        <v>76.16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0.13</v>
      </c>
      <c r="Q10" s="68"/>
      <c r="R10" s="68"/>
      <c r="S10" s="68"/>
      <c r="T10" s="68"/>
      <c r="U10" s="68"/>
      <c r="V10" s="68"/>
      <c r="W10" s="68">
        <f>データ!Q6</f>
        <v>100</v>
      </c>
      <c r="X10" s="68"/>
      <c r="Y10" s="68"/>
      <c r="Z10" s="68"/>
      <c r="AA10" s="68"/>
      <c r="AB10" s="68"/>
      <c r="AC10" s="68"/>
      <c r="AD10" s="69">
        <f>データ!R6</f>
        <v>3025</v>
      </c>
      <c r="AE10" s="69"/>
      <c r="AF10" s="69"/>
      <c r="AG10" s="69"/>
      <c r="AH10" s="69"/>
      <c r="AI10" s="69"/>
      <c r="AJ10" s="69"/>
      <c r="AK10" s="2"/>
      <c r="AL10" s="69">
        <f>データ!V6</f>
        <v>66</v>
      </c>
      <c r="AM10" s="69"/>
      <c r="AN10" s="69"/>
      <c r="AO10" s="69"/>
      <c r="AP10" s="69"/>
      <c r="AQ10" s="69"/>
      <c r="AR10" s="69"/>
      <c r="AS10" s="69"/>
      <c r="AT10" s="68">
        <f>データ!W6</f>
        <v>0.01</v>
      </c>
      <c r="AU10" s="68"/>
      <c r="AV10" s="68"/>
      <c r="AW10" s="68"/>
      <c r="AX10" s="68"/>
      <c r="AY10" s="68"/>
      <c r="AZ10" s="68"/>
      <c r="BA10" s="68"/>
      <c r="BB10" s="68">
        <f>データ!X6</f>
        <v>6600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3Dh+dw3+7LcA0ujKtbC67A5umgigk/oKGW6eZj6RUEPZI9qTNlHUchSFXAQb+4nCmwl+LdL8KtL8p/Cl1J9YJw==" saltValue="JB5F68pe+wK1zhuPdnXM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322024</v>
      </c>
      <c r="D6" s="33">
        <f t="shared" si="3"/>
        <v>47</v>
      </c>
      <c r="E6" s="33">
        <f t="shared" si="3"/>
        <v>18</v>
      </c>
      <c r="F6" s="33">
        <f t="shared" si="3"/>
        <v>1</v>
      </c>
      <c r="G6" s="33">
        <f t="shared" si="3"/>
        <v>0</v>
      </c>
      <c r="H6" s="33" t="str">
        <f t="shared" si="3"/>
        <v>島根県　浜田市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0.13</v>
      </c>
      <c r="Q6" s="34">
        <f t="shared" si="3"/>
        <v>100</v>
      </c>
      <c r="R6" s="34">
        <f t="shared" si="3"/>
        <v>3025</v>
      </c>
      <c r="S6" s="34">
        <f t="shared" si="3"/>
        <v>52605</v>
      </c>
      <c r="T6" s="34">
        <f t="shared" si="3"/>
        <v>690.68</v>
      </c>
      <c r="U6" s="34">
        <f t="shared" si="3"/>
        <v>76.16</v>
      </c>
      <c r="V6" s="34">
        <f t="shared" si="3"/>
        <v>66</v>
      </c>
      <c r="W6" s="34">
        <f t="shared" si="3"/>
        <v>0.01</v>
      </c>
      <c r="X6" s="34">
        <f t="shared" si="3"/>
        <v>6600</v>
      </c>
      <c r="Y6" s="35">
        <f>IF(Y7="",NA(),Y7)</f>
        <v>93.83</v>
      </c>
      <c r="Z6" s="35">
        <f t="shared" ref="Z6:AH6" si="4">IF(Z7="",NA(),Z7)</f>
        <v>93.43</v>
      </c>
      <c r="AA6" s="35">
        <f t="shared" si="4"/>
        <v>93.05</v>
      </c>
      <c r="AB6" s="35">
        <f t="shared" si="4"/>
        <v>92.35</v>
      </c>
      <c r="AC6" s="35">
        <f t="shared" si="4"/>
        <v>92.42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12.49</v>
      </c>
      <c r="BG6" s="35">
        <f t="shared" ref="BG6:BO6" si="7">IF(BG7="",NA(),BG7)</f>
        <v>145.65</v>
      </c>
      <c r="BH6" s="35">
        <f t="shared" si="7"/>
        <v>141.26</v>
      </c>
      <c r="BI6" s="35">
        <f t="shared" si="7"/>
        <v>132.52000000000001</v>
      </c>
      <c r="BJ6" s="35">
        <f t="shared" si="7"/>
        <v>122.66</v>
      </c>
      <c r="BK6" s="35">
        <f t="shared" si="7"/>
        <v>503.8</v>
      </c>
      <c r="BL6" s="35">
        <f t="shared" si="7"/>
        <v>768.3</v>
      </c>
      <c r="BM6" s="35">
        <f t="shared" si="7"/>
        <v>918.36</v>
      </c>
      <c r="BN6" s="35">
        <f t="shared" si="7"/>
        <v>860.05</v>
      </c>
      <c r="BO6" s="35">
        <f t="shared" si="7"/>
        <v>782.91</v>
      </c>
      <c r="BP6" s="34" t="str">
        <f>IF(BP7="","",IF(BP7="-","【-】","【"&amp;SUBSTITUTE(TEXT(BP7,"#,##0.00"),"-","△")&amp;"】"))</f>
        <v>【780.89】</v>
      </c>
      <c r="BQ6" s="35">
        <f>IF(BQ7="",NA(),BQ7)</f>
        <v>47.19</v>
      </c>
      <c r="BR6" s="35">
        <f t="shared" ref="BR6:BZ6" si="8">IF(BR7="",NA(),BR7)</f>
        <v>49.67</v>
      </c>
      <c r="BS6" s="35">
        <f t="shared" si="8"/>
        <v>47.06</v>
      </c>
      <c r="BT6" s="35">
        <f t="shared" si="8"/>
        <v>48.06</v>
      </c>
      <c r="BU6" s="35">
        <f t="shared" si="8"/>
        <v>46.75</v>
      </c>
      <c r="BV6" s="35">
        <f t="shared" si="8"/>
        <v>51.58</v>
      </c>
      <c r="BW6" s="35">
        <f t="shared" si="8"/>
        <v>53.36</v>
      </c>
      <c r="BX6" s="35">
        <f t="shared" si="8"/>
        <v>50.94</v>
      </c>
      <c r="BY6" s="35">
        <f t="shared" si="8"/>
        <v>44.86</v>
      </c>
      <c r="BZ6" s="35">
        <f t="shared" si="8"/>
        <v>49.38</v>
      </c>
      <c r="CA6" s="34" t="str">
        <f>IF(CA7="","",IF(CA7="-","【-】","【"&amp;SUBSTITUTE(TEXT(CA7,"#,##0.00"),"-","△")&amp;"】"))</f>
        <v>【48.58】</v>
      </c>
      <c r="CB6" s="35">
        <f>IF(CB7="",NA(),CB7)</f>
        <v>352.75</v>
      </c>
      <c r="CC6" s="35">
        <f t="shared" ref="CC6:CK6" si="9">IF(CC7="",NA(),CC7)</f>
        <v>333</v>
      </c>
      <c r="CD6" s="35">
        <f t="shared" si="9"/>
        <v>351.07</v>
      </c>
      <c r="CE6" s="35">
        <f t="shared" si="9"/>
        <v>349.85</v>
      </c>
      <c r="CF6" s="35">
        <f t="shared" si="9"/>
        <v>368.21</v>
      </c>
      <c r="CG6" s="35">
        <f t="shared" si="9"/>
        <v>333.58</v>
      </c>
      <c r="CH6" s="35">
        <f t="shared" si="9"/>
        <v>347.38</v>
      </c>
      <c r="CI6" s="35">
        <f t="shared" si="9"/>
        <v>371.2</v>
      </c>
      <c r="CJ6" s="35">
        <f t="shared" si="9"/>
        <v>496.36</v>
      </c>
      <c r="CK6" s="35">
        <f t="shared" si="9"/>
        <v>316.97000000000003</v>
      </c>
      <c r="CL6" s="34" t="str">
        <f>IF(CL7="","",IF(CL7="-","【-】","【"&amp;SUBSTITUTE(TEXT(CL7,"#,##0.00"),"-","△")&amp;"】"))</f>
        <v>【328.08】</v>
      </c>
      <c r="CM6" s="35">
        <f>IF(CM7="",NA(),CM7)</f>
        <v>53.85</v>
      </c>
      <c r="CN6" s="35">
        <f t="shared" ref="CN6:CV6" si="10">IF(CN7="",NA(),CN7)</f>
        <v>53.85</v>
      </c>
      <c r="CO6" s="35">
        <f t="shared" si="10"/>
        <v>50</v>
      </c>
      <c r="CP6" s="35">
        <f t="shared" si="10"/>
        <v>50</v>
      </c>
      <c r="CQ6" s="35">
        <f t="shared" si="10"/>
        <v>57.69</v>
      </c>
      <c r="CR6" s="35">
        <f t="shared" si="10"/>
        <v>41.51</v>
      </c>
      <c r="CS6" s="35">
        <f t="shared" si="10"/>
        <v>49.31</v>
      </c>
      <c r="CT6" s="35">
        <f t="shared" si="10"/>
        <v>47.29</v>
      </c>
      <c r="CU6" s="35">
        <f t="shared" si="10"/>
        <v>54.73</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68.72</v>
      </c>
      <c r="DD6" s="35">
        <f t="shared" si="11"/>
        <v>57.28</v>
      </c>
      <c r="DE6" s="35">
        <f t="shared" si="11"/>
        <v>57.74</v>
      </c>
      <c r="DF6" s="35">
        <f t="shared" si="11"/>
        <v>54.72</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322024</v>
      </c>
      <c r="D7" s="37">
        <v>47</v>
      </c>
      <c r="E7" s="37">
        <v>18</v>
      </c>
      <c r="F7" s="37">
        <v>1</v>
      </c>
      <c r="G7" s="37">
        <v>0</v>
      </c>
      <c r="H7" s="37" t="s">
        <v>98</v>
      </c>
      <c r="I7" s="37" t="s">
        <v>99</v>
      </c>
      <c r="J7" s="37" t="s">
        <v>100</v>
      </c>
      <c r="K7" s="37" t="s">
        <v>101</v>
      </c>
      <c r="L7" s="37" t="s">
        <v>102</v>
      </c>
      <c r="M7" s="37" t="s">
        <v>103</v>
      </c>
      <c r="N7" s="38" t="s">
        <v>104</v>
      </c>
      <c r="O7" s="38" t="s">
        <v>105</v>
      </c>
      <c r="P7" s="38">
        <v>0.13</v>
      </c>
      <c r="Q7" s="38">
        <v>100</v>
      </c>
      <c r="R7" s="38">
        <v>3025</v>
      </c>
      <c r="S7" s="38">
        <v>52605</v>
      </c>
      <c r="T7" s="38">
        <v>690.68</v>
      </c>
      <c r="U7" s="38">
        <v>76.16</v>
      </c>
      <c r="V7" s="38">
        <v>66</v>
      </c>
      <c r="W7" s="38">
        <v>0.01</v>
      </c>
      <c r="X7" s="38">
        <v>6600</v>
      </c>
      <c r="Y7" s="38">
        <v>93.83</v>
      </c>
      <c r="Z7" s="38">
        <v>93.43</v>
      </c>
      <c r="AA7" s="38">
        <v>93.05</v>
      </c>
      <c r="AB7" s="38">
        <v>92.35</v>
      </c>
      <c r="AC7" s="38">
        <v>92.42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12.49</v>
      </c>
      <c r="BG7" s="38">
        <v>145.65</v>
      </c>
      <c r="BH7" s="38">
        <v>141.26</v>
      </c>
      <c r="BI7" s="38">
        <v>132.52000000000001</v>
      </c>
      <c r="BJ7" s="38">
        <v>122.66</v>
      </c>
      <c r="BK7" s="38">
        <v>503.8</v>
      </c>
      <c r="BL7" s="38">
        <v>768.3</v>
      </c>
      <c r="BM7" s="38">
        <v>918.36</v>
      </c>
      <c r="BN7" s="38">
        <v>860.05</v>
      </c>
      <c r="BO7" s="38">
        <v>782.91</v>
      </c>
      <c r="BP7" s="38">
        <v>780.89</v>
      </c>
      <c r="BQ7" s="38">
        <v>47.19</v>
      </c>
      <c r="BR7" s="38">
        <v>49.67</v>
      </c>
      <c r="BS7" s="38">
        <v>47.06</v>
      </c>
      <c r="BT7" s="38">
        <v>48.06</v>
      </c>
      <c r="BU7" s="38">
        <v>46.75</v>
      </c>
      <c r="BV7" s="38">
        <v>51.58</v>
      </c>
      <c r="BW7" s="38">
        <v>53.36</v>
      </c>
      <c r="BX7" s="38">
        <v>50.94</v>
      </c>
      <c r="BY7" s="38">
        <v>44.86</v>
      </c>
      <c r="BZ7" s="38">
        <v>49.38</v>
      </c>
      <c r="CA7" s="38">
        <v>48.58</v>
      </c>
      <c r="CB7" s="38">
        <v>352.75</v>
      </c>
      <c r="CC7" s="38">
        <v>333</v>
      </c>
      <c r="CD7" s="38">
        <v>351.07</v>
      </c>
      <c r="CE7" s="38">
        <v>349.85</v>
      </c>
      <c r="CF7" s="38">
        <v>368.21</v>
      </c>
      <c r="CG7" s="38">
        <v>333.58</v>
      </c>
      <c r="CH7" s="38">
        <v>347.38</v>
      </c>
      <c r="CI7" s="38">
        <v>371.2</v>
      </c>
      <c r="CJ7" s="38">
        <v>496.36</v>
      </c>
      <c r="CK7" s="38">
        <v>316.97000000000003</v>
      </c>
      <c r="CL7" s="38">
        <v>328.08</v>
      </c>
      <c r="CM7" s="38">
        <v>53.85</v>
      </c>
      <c r="CN7" s="38">
        <v>53.85</v>
      </c>
      <c r="CO7" s="38">
        <v>50</v>
      </c>
      <c r="CP7" s="38">
        <v>50</v>
      </c>
      <c r="CQ7" s="38">
        <v>57.69</v>
      </c>
      <c r="CR7" s="38">
        <v>41.51</v>
      </c>
      <c r="CS7" s="38">
        <v>49.31</v>
      </c>
      <c r="CT7" s="38">
        <v>47.29</v>
      </c>
      <c r="CU7" s="38">
        <v>54.73</v>
      </c>
      <c r="CV7" s="38">
        <v>46.36</v>
      </c>
      <c r="CW7" s="38">
        <v>46.74</v>
      </c>
      <c r="CX7" s="38">
        <v>100</v>
      </c>
      <c r="CY7" s="38">
        <v>100</v>
      </c>
      <c r="CZ7" s="38">
        <v>100</v>
      </c>
      <c r="DA7" s="38">
        <v>100</v>
      </c>
      <c r="DB7" s="38">
        <v>100</v>
      </c>
      <c r="DC7" s="38">
        <v>68.72</v>
      </c>
      <c r="DD7" s="38">
        <v>57.28</v>
      </c>
      <c r="DE7" s="38">
        <v>57.74</v>
      </c>
      <c r="DF7" s="38">
        <v>54.72</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麻菜美</cp:lastModifiedBy>
  <cp:lastPrinted>2022-01-26T03:51:04Z</cp:lastPrinted>
  <dcterms:created xsi:type="dcterms:W3CDTF">2021-12-03T08:14:07Z</dcterms:created>
  <dcterms:modified xsi:type="dcterms:W3CDTF">2022-01-28T04:24:29Z</dcterms:modified>
  <cp:category/>
</cp:coreProperties>
</file>