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rfile\保存\01本庁\12保_下水道\R03年度\G01各課提出\総務部\財政課\R4.1.31〆　公営企業に係る「経営比較分析表」の分析等について\漁集・生排\"/>
    </mc:Choice>
  </mc:AlternateContent>
  <workbookProtection workbookAlgorithmName="SHA-512" workbookHashValue="/oM4s+MfPKtAST4NH1Fo4c/jqg1Jjp/09gcwUtEcKN1d2WszkIKI5OoJl0zP6wMtw+TzWRpNU/w6wf+OBwLaCA==" workbookSaltValue="bETb/MzQk9d3gsRmJC3vO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<sst xmlns="http://schemas.openxmlformats.org/spreadsheetml/2006/main" count="236" uniqueCount="122">
  <si>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</si>
  <si>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</si>
  <si>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</si>
  <si>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</si>
  <si>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</si>
  <si>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</si>
  <si>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</si>
  <si>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</si>
  <si>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</si>
  <si>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</si>
  <si>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</si>
  <si>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</si>
  <si>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</si>
  <si>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</si>
  <si>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</si>
  <si>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</si>
  <si>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</si>
  <si>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</si>
  <si>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</si>
  <si>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</si>
  <si>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</si>
  <si>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</si>
  <si>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</si>
  <si>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</si>
  <si>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</si>
  <si>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</si>
  <si>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</si>
  <si>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</si>
  <si>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</si>
  <si>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</si>
  <si>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</si>
  <si>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</si>
  <si>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</si>
  <si>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</si>
  <si>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</si>
  <si>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</si>
  <si>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</si>
  <si>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</si>
  <si>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</si>
  <si>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</si>
  <si>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</si>
  <si>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</si>
  <si>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</si>
  <si>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</si>
  <si>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</si>
  <si>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</si>
  <si>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</si>
  <si>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</si>
  <si>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</si>
  <si>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</si>
  <si>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</si>
  <si>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</si>
  <si>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</si>
  <si>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</si>
  <si>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</si>
  <si>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</si>
  <si>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</si>
  <si>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</si>
  <si>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</si>
  <si>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</si>
  <si>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</si>
  <si>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</si>
  <si>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</si>
  <si>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</si>
  <si>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</si>
  <si>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</si>
  <si>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</si>
  <si>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</si>
  <si>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</si>
  <si>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</si>
  <si>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</si>
  <si>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</si>
  <si>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</si>
  <si>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</si>
  <si>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</si>
  <si>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</si>
  <si>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</si>
  <si>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</si>
  <si>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</si>
  <si>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</si>
  <si>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</si>
  <si>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</si>
  <si>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</si>
  <si>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</si>
  <si>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</si>
  <si>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</si>
  <si>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</si>
  <si>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</si>
  <si>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</si>
  <si>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</si>
  <si>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</si>
  <si>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</si>
  <si>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</si>
  <si>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</si>
  <si>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</si>
  <si>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</si>
  <si>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</si>
  <si>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</si>
  <si>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</si>
  <si>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浜田市</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</si>
  <si>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</si>
  <si>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</si>
  <si>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</si>
  <si>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</si>
  <si>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</si>
  <si>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</si>
  <si>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</si>
  <si>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</si>
  <si>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</si>
  <si>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</si>
  <si>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</si>
  <si>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</si>
  <si>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</si>
  <si>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</si>
  <si>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</si>
  <si>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</si>
  <si>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</si>
  <si>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</si>
  <si>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</si>
  <si>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昭和61年8月の供用開始から30年以上経過するが、管渠の更新化は未着手である。
　区域内人口の減少及び施設の老朽化のため修繕費が増加してきている処理区域について、一部を公共下水道に統合し、維持管理費を含めライフサイクルコストの最小化を図る。</t>
    <rPh sb="1" eb="3">
      <t>ショウワ</t>
    </rPh>
    <rPh sb="5" eb="6">
      <t>ネン</t>
    </rPh>
    <rPh sb="7" eb="8">
      <t>ガツ</t>
    </rPh>
    <rPh sb="9" eb="11">
      <t>キョウヨウ</t>
    </rPh>
    <rPh sb="11" eb="13">
      <t>カイシ</t>
    </rPh>
    <rPh sb="17" eb="18">
      <t>ネン</t>
    </rPh>
    <rPh sb="18" eb="20">
      <t>イジョウ</t>
    </rPh>
    <rPh sb="20" eb="22">
      <t>ケイカ</t>
    </rPh>
    <rPh sb="26" eb="27">
      <t>カン</t>
    </rPh>
    <rPh sb="27" eb="28">
      <t>キョ</t>
    </rPh>
    <rPh sb="29" eb="31">
      <t>コウシン</t>
    </rPh>
    <rPh sb="31" eb="32">
      <t>カ</t>
    </rPh>
    <rPh sb="33" eb="36">
      <t>ミチャクシュ</t>
    </rPh>
    <rPh sb="42" eb="45">
      <t>クイキナイ</t>
    </rPh>
    <rPh sb="45" eb="47">
      <t>ジンコウ</t>
    </rPh>
    <rPh sb="48" eb="50">
      <t>ゲンショウ</t>
    </rPh>
    <rPh sb="50" eb="51">
      <t>オヨ</t>
    </rPh>
    <rPh sb="52" eb="54">
      <t>シセツ</t>
    </rPh>
    <rPh sb="55" eb="58">
      <t>ロウキュウカ</t>
    </rPh>
    <rPh sb="61" eb="64">
      <t>シュウゼンヒ</t>
    </rPh>
    <rPh sb="65" eb="67">
      <t>ゾウカ</t>
    </rPh>
    <rPh sb="73" eb="75">
      <t>ショリ</t>
    </rPh>
    <rPh sb="75" eb="77">
      <t>クイキ</t>
    </rPh>
    <rPh sb="82" eb="84">
      <t>イチブ</t>
    </rPh>
    <rPh sb="85" eb="86">
      <t>コウ</t>
    </rPh>
    <rPh sb="86" eb="87">
      <t>キョウ</t>
    </rPh>
    <rPh sb="87" eb="90">
      <t>ゲスイドウ</t>
    </rPh>
    <rPh sb="91" eb="93">
      <t>トウゴウ</t>
    </rPh>
    <rPh sb="95" eb="97">
      <t>イジ</t>
    </rPh>
    <rPh sb="97" eb="99">
      <t>カンリ</t>
    </rPh>
    <rPh sb="99" eb="100">
      <t>ヒ</t>
    </rPh>
    <rPh sb="101" eb="102">
      <t>フク</t>
    </rPh>
    <rPh sb="114" eb="117">
      <t>サイショウカ</t>
    </rPh>
    <rPh sb="118" eb="119">
      <t>ハカ</t>
    </rPh>
    <phoneticPr fontId="4"/>
  </si>
  <si>
    <t>　収益的収支比率は、過去4事業年度は99％以上を継続していたが、公営企業会計適用のため総費用増加により減少となっている。なお、総収入の大半を一般会計からの繰入金に依存しているため、さらなる経費削減等による繰入金の縮減を図る必要がある。また、今後の更新投資等に充てる財源確保がないことが継続課題である。
　企業債残高対事業規模比率は、使用料収入の増加と、分流式下水道に要する経費として地方債現在高に対する一般会計の負担率が上昇したことにより、当年度も比率が低下した。そのため、類似団体と比較して大幅に低くなっている。
　経費回収率は、前年度は99％を超えていたが、公営企業会計適用による総費用の増加により、一時的に減少している。引き続き継続的な歳出の縮減に取り組む必要がある。
　汚水処理原価は、前年度と比較して増加しているが、類似団体と比較してもまだ低い状況である。ただし維持管理費節減により、さらなる逓減が可能と見込まれる。
　施設利用率は、類似団体と比較して高い水準を維持しているが、公共下水道への一部統合を予定しており施設利用率の減少が見込まれる。
　水洗化率は、類似団体と比較して高く、概ね良好といえる。安定的な使用料収入の確保や水質保全の観点から、さらなる水洗化率の向上と、同指標の推移を注視する必要がある。</t>
    <rPh sb="1" eb="4">
      <t>シュウエキテキ</t>
    </rPh>
    <rPh sb="4" eb="6">
      <t>シュウシ</t>
    </rPh>
    <rPh sb="6" eb="8">
      <t>ヒリツ</t>
    </rPh>
    <rPh sb="10" eb="12">
      <t>カコ</t>
    </rPh>
    <rPh sb="13" eb="15">
      <t>ジギョウ</t>
    </rPh>
    <rPh sb="15" eb="17">
      <t>ネンド</t>
    </rPh>
    <rPh sb="21" eb="23">
      <t>イジョウ</t>
    </rPh>
    <rPh sb="24" eb="26">
      <t>ケイゾク</t>
    </rPh>
    <rPh sb="32" eb="34">
      <t>コウエイ</t>
    </rPh>
    <rPh sb="34" eb="36">
      <t>キギョウ</t>
    </rPh>
    <rPh sb="36" eb="38">
      <t>カイケイ</t>
    </rPh>
    <rPh sb="38" eb="40">
      <t>テキヨウ</t>
    </rPh>
    <rPh sb="43" eb="46">
      <t>ソウヒヨウ</t>
    </rPh>
    <rPh sb="46" eb="48">
      <t>ゾウカ</t>
    </rPh>
    <rPh sb="51" eb="53">
      <t>ゲンショウ</t>
    </rPh>
    <rPh sb="63" eb="66">
      <t>ソウシュウニュウ</t>
    </rPh>
    <rPh sb="67" eb="69">
      <t>タイハン</t>
    </rPh>
    <rPh sb="70" eb="72">
      <t>イッパン</t>
    </rPh>
    <rPh sb="72" eb="74">
      <t>カイケイ</t>
    </rPh>
    <rPh sb="77" eb="79">
      <t>クリイレ</t>
    </rPh>
    <rPh sb="79" eb="80">
      <t>キン</t>
    </rPh>
    <rPh sb="81" eb="83">
      <t>イゾン</t>
    </rPh>
    <rPh sb="94" eb="96">
      <t>ケイヒ</t>
    </rPh>
    <rPh sb="96" eb="99">
      <t>サクゲントウ</t>
    </rPh>
    <rPh sb="102" eb="104">
      <t>クリイレ</t>
    </rPh>
    <rPh sb="104" eb="105">
      <t>キン</t>
    </rPh>
    <rPh sb="106" eb="108">
      <t>シュクゲン</t>
    </rPh>
    <rPh sb="109" eb="110">
      <t>ハカ</t>
    </rPh>
    <rPh sb="111" eb="113">
      <t>ヒツヨウ</t>
    </rPh>
    <rPh sb="120" eb="122">
      <t>コンゴ</t>
    </rPh>
    <rPh sb="123" eb="125">
      <t>コウシン</t>
    </rPh>
    <rPh sb="125" eb="128">
      <t>トウシトウ</t>
    </rPh>
    <rPh sb="129" eb="130">
      <t>ア</t>
    </rPh>
    <rPh sb="132" eb="134">
      <t>ザイゲン</t>
    </rPh>
    <rPh sb="134" eb="136">
      <t>カクホ</t>
    </rPh>
    <rPh sb="142" eb="144">
      <t>ケイゾク</t>
    </rPh>
    <rPh sb="144" eb="146">
      <t>カダイ</t>
    </rPh>
    <rPh sb="152" eb="154">
      <t>キギョウ</t>
    </rPh>
    <rPh sb="154" eb="155">
      <t>サイ</t>
    </rPh>
    <rPh sb="155" eb="157">
      <t>ザンダカ</t>
    </rPh>
    <rPh sb="157" eb="158">
      <t>タイ</t>
    </rPh>
    <rPh sb="158" eb="160">
      <t>ジギョウ</t>
    </rPh>
    <rPh sb="160" eb="162">
      <t>キボ</t>
    </rPh>
    <rPh sb="162" eb="164">
      <t>ヒリツ</t>
    </rPh>
    <rPh sb="166" eb="168">
      <t>シヨウ</t>
    </rPh>
    <rPh sb="168" eb="169">
      <t>リョウ</t>
    </rPh>
    <rPh sb="169" eb="171">
      <t>シュウニュウ</t>
    </rPh>
    <rPh sb="172" eb="174">
      <t>ゾウカ</t>
    </rPh>
    <rPh sb="176" eb="178">
      <t>ブンリュウ</t>
    </rPh>
    <rPh sb="178" eb="179">
      <t>シキ</t>
    </rPh>
    <rPh sb="179" eb="181">
      <t>ゲスイ</t>
    </rPh>
    <rPh sb="181" eb="182">
      <t>ドウ</t>
    </rPh>
    <rPh sb="183" eb="184">
      <t>ヨウ</t>
    </rPh>
    <rPh sb="186" eb="188">
      <t>ケイヒ</t>
    </rPh>
    <rPh sb="191" eb="194">
      <t>チホウサイ</t>
    </rPh>
    <rPh sb="194" eb="197">
      <t>ゲンザイダカ</t>
    </rPh>
    <rPh sb="198" eb="199">
      <t>タイ</t>
    </rPh>
    <rPh sb="201" eb="203">
      <t>イッパン</t>
    </rPh>
    <rPh sb="203" eb="205">
      <t>カイケイ</t>
    </rPh>
    <rPh sb="206" eb="208">
      <t>フタン</t>
    </rPh>
    <rPh sb="208" eb="209">
      <t>リツ</t>
    </rPh>
    <rPh sb="210" eb="212">
      <t>ジョウショウ</t>
    </rPh>
    <rPh sb="220" eb="223">
      <t>トウネンド</t>
    </rPh>
    <rPh sb="224" eb="226">
      <t>ヒリツ</t>
    </rPh>
    <rPh sb="227" eb="229">
      <t>テイカ</t>
    </rPh>
    <rPh sb="237" eb="239">
      <t>ルイジ</t>
    </rPh>
    <rPh sb="239" eb="241">
      <t>ダンタイ</t>
    </rPh>
    <rPh sb="242" eb="244">
      <t>ヒカク</t>
    </rPh>
    <rPh sb="246" eb="248">
      <t>オオハバ</t>
    </rPh>
    <rPh sb="249" eb="250">
      <t>ヒク</t>
    </rPh>
    <rPh sb="259" eb="261">
      <t>ケイヒ</t>
    </rPh>
    <rPh sb="261" eb="263">
      <t>カイシュウ</t>
    </rPh>
    <rPh sb="263" eb="264">
      <t>リツ</t>
    </rPh>
    <rPh sb="266" eb="269">
      <t>ゼンネンド</t>
    </rPh>
    <rPh sb="274" eb="275">
      <t>コ</t>
    </rPh>
    <rPh sb="281" eb="283">
      <t>コウエイ</t>
    </rPh>
    <rPh sb="283" eb="285">
      <t>キギョウ</t>
    </rPh>
    <rPh sb="285" eb="287">
      <t>カイケイ</t>
    </rPh>
    <rPh sb="287" eb="289">
      <t>テキヨウ</t>
    </rPh>
    <rPh sb="292" eb="295">
      <t>ソウヒヨウ</t>
    </rPh>
    <rPh sb="296" eb="298">
      <t>ゾウカ</t>
    </rPh>
    <rPh sb="302" eb="305">
      <t>イチジテキ</t>
    </rPh>
    <rPh sb="306" eb="308">
      <t>ゲンショウ</t>
    </rPh>
    <rPh sb="313" eb="314">
      <t>ヒ</t>
    </rPh>
    <rPh sb="315" eb="316">
      <t>ツヅ</t>
    </rPh>
    <rPh sb="317" eb="320">
      <t>ケイゾクテキ</t>
    </rPh>
    <rPh sb="321" eb="323">
      <t>サイシュツ</t>
    </rPh>
    <rPh sb="324" eb="326">
      <t>シュクゲン</t>
    </rPh>
    <rPh sb="327" eb="328">
      <t>ト</t>
    </rPh>
    <rPh sb="329" eb="330">
      <t>ク</t>
    </rPh>
    <rPh sb="331" eb="333">
      <t>ヒツヨウ</t>
    </rPh>
    <rPh sb="339" eb="341">
      <t>オスイ</t>
    </rPh>
    <rPh sb="341" eb="343">
      <t>ショリ</t>
    </rPh>
    <rPh sb="343" eb="345">
      <t>ゲンカ</t>
    </rPh>
    <rPh sb="347" eb="350">
      <t>ゼンエンド</t>
    </rPh>
    <rPh sb="351" eb="353">
      <t>ヒカク</t>
    </rPh>
    <rPh sb="355" eb="357">
      <t>ゾウカ</t>
    </rPh>
    <rPh sb="363" eb="365">
      <t>ルイジ</t>
    </rPh>
    <rPh sb="365" eb="367">
      <t>ダンタイ</t>
    </rPh>
    <rPh sb="368" eb="370">
      <t>ヒカク</t>
    </rPh>
    <rPh sb="375" eb="376">
      <t>ヒク</t>
    </rPh>
    <rPh sb="377" eb="379">
      <t>ジョウキョウ</t>
    </rPh>
    <rPh sb="386" eb="388">
      <t>イジ</t>
    </rPh>
    <rPh sb="388" eb="390">
      <t>カンリ</t>
    </rPh>
    <rPh sb="390" eb="391">
      <t>ヒ</t>
    </rPh>
    <rPh sb="391" eb="393">
      <t>セツゲン</t>
    </rPh>
    <rPh sb="401" eb="403">
      <t>テイゲン</t>
    </rPh>
    <rPh sb="404" eb="406">
      <t>カノウ</t>
    </rPh>
    <rPh sb="407" eb="409">
      <t>ミコ</t>
    </rPh>
    <rPh sb="415" eb="417">
      <t>シセツ</t>
    </rPh>
    <rPh sb="417" eb="419">
      <t>リヨウ</t>
    </rPh>
    <rPh sb="419" eb="420">
      <t>リツ</t>
    </rPh>
    <rPh sb="422" eb="424">
      <t>ルイジ</t>
    </rPh>
    <rPh sb="427" eb="429">
      <t>ヒカク</t>
    </rPh>
    <rPh sb="431" eb="432">
      <t>タカ</t>
    </rPh>
    <rPh sb="433" eb="435">
      <t>スイジュン</t>
    </rPh>
    <rPh sb="436" eb="438">
      <t>イジ</t>
    </rPh>
    <rPh sb="444" eb="446">
      <t>コウキョウ</t>
    </rPh>
    <rPh sb="446" eb="449">
      <t>ゲスイドウ</t>
    </rPh>
    <rPh sb="451" eb="453">
      <t>イチブ</t>
    </rPh>
    <rPh sb="453" eb="455">
      <t>トウゴウ</t>
    </rPh>
    <rPh sb="456" eb="458">
      <t>ヨテイ</t>
    </rPh>
    <rPh sb="462" eb="464">
      <t>シセツ</t>
    </rPh>
    <rPh sb="464" eb="466">
      <t>リヨウ</t>
    </rPh>
    <rPh sb="466" eb="467">
      <t>リツ</t>
    </rPh>
    <rPh sb="468" eb="469">
      <t>ゲン</t>
    </rPh>
    <rPh sb="469" eb="470">
      <t>ショウ</t>
    </rPh>
    <rPh sb="471" eb="473">
      <t>ミコ</t>
    </rPh>
    <rPh sb="479" eb="482">
      <t>スイセンカ</t>
    </rPh>
    <rPh sb="482" eb="483">
      <t>リツ</t>
    </rPh>
    <rPh sb="485" eb="487">
      <t>ルイジ</t>
    </rPh>
    <rPh sb="487" eb="489">
      <t>ダンタイ</t>
    </rPh>
    <rPh sb="490" eb="492">
      <t>ヒカク</t>
    </rPh>
    <rPh sb="494" eb="495">
      <t>タカ</t>
    </rPh>
    <rPh sb="497" eb="498">
      <t>オオム</t>
    </rPh>
    <rPh sb="499" eb="501">
      <t>リョウコウ</t>
    </rPh>
    <rPh sb="506" eb="509">
      <t>アンテイテキ</t>
    </rPh>
    <rPh sb="510" eb="512">
      <t>シヨウ</t>
    </rPh>
    <rPh sb="512" eb="513">
      <t>リョウ</t>
    </rPh>
    <rPh sb="513" eb="515">
      <t>シュウニュウ</t>
    </rPh>
    <rPh sb="516" eb="518">
      <t>カクホ</t>
    </rPh>
    <rPh sb="519" eb="521">
      <t>スイシツ</t>
    </rPh>
    <rPh sb="521" eb="523">
      <t>ホゼン</t>
    </rPh>
    <rPh sb="524" eb="526">
      <t>カンテン</t>
    </rPh>
    <rPh sb="533" eb="536">
      <t>スイセンカ</t>
    </rPh>
    <rPh sb="536" eb="537">
      <t>リツ</t>
    </rPh>
    <rPh sb="538" eb="540">
      <t>コウジョウ</t>
    </rPh>
    <rPh sb="542" eb="543">
      <t>ドウ</t>
    </rPh>
    <rPh sb="543" eb="545">
      <t>シヒョウ</t>
    </rPh>
    <rPh sb="546" eb="548">
      <t>スイイ</t>
    </rPh>
    <rPh sb="549" eb="551">
      <t>チュウシ</t>
    </rPh>
    <rPh sb="553" eb="555">
      <t>ヒツヨウ</t>
    </rPh>
    <phoneticPr fontId="4"/>
  </si>
  <si>
    <t>　施設の維持管理費は全て使用料収入で賄うことを経営方針の基本に据えた事業運営を今後も継続していく。
　当年度も世帯数の減少に伴う使用料収入の減少があり、維持管理費においても一般会計からの繰入金に依存している。また令和4年4月の漁業集落排水事業の公共下水道事業への一部統合により経営指標の悪化が見込まれるため、今後一層経費削減に取り組むなど健全経営に向け努力する必要がある。
　また、資産状況等を把握し健全な経営を行うため、公営企業会計の適用について取組を進めている。</t>
    <rPh sb="1" eb="3">
      <t>シセツ</t>
    </rPh>
    <rPh sb="4" eb="6">
      <t>イジ</t>
    </rPh>
    <rPh sb="6" eb="8">
      <t>カンリ</t>
    </rPh>
    <rPh sb="8" eb="9">
      <t>ヒ</t>
    </rPh>
    <rPh sb="10" eb="11">
      <t>スベ</t>
    </rPh>
    <rPh sb="12" eb="14">
      <t>シヨウ</t>
    </rPh>
    <rPh sb="14" eb="15">
      <t>リョウ</t>
    </rPh>
    <rPh sb="15" eb="17">
      <t>シュウニュウ</t>
    </rPh>
    <rPh sb="18" eb="19">
      <t>マカナ</t>
    </rPh>
    <rPh sb="23" eb="25">
      <t>ケイエイ</t>
    </rPh>
    <rPh sb="25" eb="27">
      <t>ホウシン</t>
    </rPh>
    <rPh sb="28" eb="30">
      <t>キホン</t>
    </rPh>
    <rPh sb="31" eb="32">
      <t>ス</t>
    </rPh>
    <rPh sb="34" eb="36">
      <t>ジギョウ</t>
    </rPh>
    <rPh sb="36" eb="38">
      <t>ウンエイ</t>
    </rPh>
    <rPh sb="39" eb="41">
      <t>コンゴ</t>
    </rPh>
    <rPh sb="42" eb="44">
      <t>ケイゾク</t>
    </rPh>
    <rPh sb="51" eb="52">
      <t>トウ</t>
    </rPh>
    <rPh sb="52" eb="54">
      <t>ネンド</t>
    </rPh>
    <rPh sb="55" eb="58">
      <t>セタイスウ</t>
    </rPh>
    <rPh sb="59" eb="61">
      <t>ゲンショウ</t>
    </rPh>
    <rPh sb="62" eb="63">
      <t>トモナ</t>
    </rPh>
    <rPh sb="64" eb="66">
      <t>シヨウ</t>
    </rPh>
    <rPh sb="66" eb="67">
      <t>リョウ</t>
    </rPh>
    <rPh sb="67" eb="69">
      <t>シュウニュウ</t>
    </rPh>
    <rPh sb="70" eb="72">
      <t>ゲンショウ</t>
    </rPh>
    <rPh sb="76" eb="78">
      <t>イジ</t>
    </rPh>
    <rPh sb="78" eb="80">
      <t>カンリ</t>
    </rPh>
    <rPh sb="80" eb="81">
      <t>ヒ</t>
    </rPh>
    <rPh sb="86" eb="88">
      <t>イッパン</t>
    </rPh>
    <rPh sb="88" eb="90">
      <t>カイケイ</t>
    </rPh>
    <rPh sb="93" eb="95">
      <t>クリイレ</t>
    </rPh>
    <rPh sb="95" eb="96">
      <t>キン</t>
    </rPh>
    <rPh sb="97" eb="99">
      <t>イゾン</t>
    </rPh>
    <rPh sb="106" eb="108">
      <t>レイワ</t>
    </rPh>
    <rPh sb="109" eb="110">
      <t>ネン</t>
    </rPh>
    <rPh sb="111" eb="112">
      <t>ガツ</t>
    </rPh>
    <rPh sb="113" eb="115">
      <t>ギョギョウ</t>
    </rPh>
    <rPh sb="115" eb="117">
      <t>シュウラク</t>
    </rPh>
    <rPh sb="117" eb="119">
      <t>ハイスイ</t>
    </rPh>
    <rPh sb="119" eb="121">
      <t>ジギョウ</t>
    </rPh>
    <rPh sb="122" eb="124">
      <t>コウキョウ</t>
    </rPh>
    <rPh sb="124" eb="127">
      <t>ゲスイドウ</t>
    </rPh>
    <rPh sb="127" eb="129">
      <t>ジギョウ</t>
    </rPh>
    <rPh sb="131" eb="133">
      <t>イチブ</t>
    </rPh>
    <rPh sb="133" eb="135">
      <t>トウゴウ</t>
    </rPh>
    <rPh sb="138" eb="140">
      <t>ケイエイ</t>
    </rPh>
    <rPh sb="140" eb="142">
      <t>シヒョウ</t>
    </rPh>
    <rPh sb="143" eb="145">
      <t>アッカ</t>
    </rPh>
    <rPh sb="146" eb="148">
      <t>ミコ</t>
    </rPh>
    <rPh sb="154" eb="156">
      <t>コンゴ</t>
    </rPh>
    <rPh sb="156" eb="158">
      <t>イッソウ</t>
    </rPh>
    <rPh sb="158" eb="160">
      <t>ケイヒ</t>
    </rPh>
    <rPh sb="160" eb="162">
      <t>サクゲン</t>
    </rPh>
    <rPh sb="163" eb="164">
      <t>ト</t>
    </rPh>
    <rPh sb="165" eb="166">
      <t>ク</t>
    </rPh>
    <rPh sb="169" eb="171">
      <t>ケンゼン</t>
    </rPh>
    <rPh sb="171" eb="173">
      <t>ケイエイ</t>
    </rPh>
    <rPh sb="174" eb="175">
      <t>ム</t>
    </rPh>
    <rPh sb="176" eb="178">
      <t>ドリョク</t>
    </rPh>
    <rPh sb="180" eb="182">
      <t>ヒツヨウ</t>
    </rPh>
    <rPh sb="191" eb="193">
      <t>シサン</t>
    </rPh>
    <rPh sb="193" eb="195">
      <t>ジョウキョウ</t>
    </rPh>
    <rPh sb="195" eb="196">
      <t>トウ</t>
    </rPh>
    <rPh sb="197" eb="199">
      <t>ハアク</t>
    </rPh>
    <rPh sb="200" eb="202">
      <t>ケンゼン</t>
    </rPh>
    <rPh sb="203" eb="205">
      <t>ケイエイ</t>
    </rPh>
    <rPh sb="206" eb="207">
      <t>オコナ</t>
    </rPh>
    <rPh sb="211" eb="213">
      <t>コウエイ</t>
    </rPh>
    <rPh sb="213" eb="215">
      <t>キギョウ</t>
    </rPh>
    <rPh sb="215" eb="217">
      <t>カイケイ</t>
    </rPh>
    <rPh sb="218" eb="220">
      <t>テキヨウ</t>
    </rPh>
    <rPh sb="224" eb="226">
      <t>トリクミ</t>
    </rPh>
    <rPh sb="227" eb="228">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</si>
</sst>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7A-4A0E-8D07-587C7E400DF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0.12</c:v>
                </c:pt>
                <c:pt idx="1">
                  <c:v>0</c:v>
                </c:pt>
                <c:pt idx="2">
                  <c:v>0</c:v>
                </c:pt>
                <c:pt idx="3">
                  <c:v>0</c:v>
                </c:pt>
                <c:pt idx="4" formatCode="#,##0.00;&quot;△&quot;#,##0.00;&quot;-&quot;">
                  <c:v>0.01</c:v>
                </c:pt>
              </c:numCache>
            </c:numRef>
          </c:val>
          <c:smooth val="0"/>
          <c:extLst>
            <c:ext xmlns:c16="http://schemas.microsoft.com/office/drawing/2014/chart" uri="{C3380CC4-5D6E-409C-BE32-E72D297353CC}">
              <c16:uniqueId val="{00000001-0E7A-4A0E-8D07-587C7E400DF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99.55</c:v>
                </c:pt>
                <c:pt idx="1">
                  <c:v>100.01</c:v>
                </c:pt>
                <c:pt idx="2">
                  <c:v>100</c:v>
                </c:pt>
                <c:pt idx="3">
                  <c:v>99.85</c:v>
                </c:pt>
                <c:pt idx="4">
                  <c:v>93.48</c:v>
                </c:pt>
              </c:numCache>
            </c:numRef>
          </c:val>
          <c:extLst>
            <c:ext xmlns:c16="http://schemas.microsoft.com/office/drawing/2014/chart" uri="{C3380CC4-5D6E-409C-BE32-E72D297353CC}">
              <c16:uniqueId val="{00000000-BEEE-4006-B666-044F3C34905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EE-4006-B666-044F3C34905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E9-4CE3-B532-150802DA0A3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E9-4CE3-B532-150802DA0A3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94-4B97-AA1F-5BECF7F6F82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94-4B97-AA1F-5BECF7F6F82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D9-4BF7-A93C-C3A251EE1E9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D9-4BF7-A93C-C3A251EE1E9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32-475F-B7C8-B94541515A5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32-475F-B7C8-B94541515A5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153.68</c:v>
                </c:pt>
                <c:pt idx="1">
                  <c:v>127.96</c:v>
                </c:pt>
                <c:pt idx="2">
                  <c:v>113.26</c:v>
                </c:pt>
                <c:pt idx="3">
                  <c:v>23.06</c:v>
                </c:pt>
                <c:pt idx="4">
                  <c:v>21.29</c:v>
                </c:pt>
              </c:numCache>
            </c:numRef>
          </c:val>
          <c:extLst>
            <c:ext xmlns:c16="http://schemas.microsoft.com/office/drawing/2014/chart" uri="{C3380CC4-5D6E-409C-BE32-E72D297353CC}">
              <c16:uniqueId val="{00000000-C633-40D9-94BC-25D8DAA4E5C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238.95</c:v>
                </c:pt>
                <c:pt idx="1">
                  <c:v>169.47</c:v>
                </c:pt>
                <c:pt idx="2">
                  <c:v>512.88</c:v>
                </c:pt>
                <c:pt idx="3">
                  <c:v>641.42999999999995</c:v>
                </c:pt>
                <c:pt idx="4">
                  <c:v>807.81</c:v>
                </c:pt>
              </c:numCache>
            </c:numRef>
          </c:val>
          <c:smooth val="0"/>
          <c:extLst>
            <c:ext xmlns:c16="http://schemas.microsoft.com/office/drawing/2014/chart" uri="{C3380CC4-5D6E-409C-BE32-E72D297353CC}">
              <c16:uniqueId val="{00000001-C633-40D9-94BC-25D8DAA4E5C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94.47</c:v>
                </c:pt>
                <c:pt idx="1">
                  <c:v>85.98</c:v>
                </c:pt>
                <c:pt idx="2">
                  <c:v>95.4</c:v>
                </c:pt>
                <c:pt idx="3">
                  <c:v>99.58</c:v>
                </c:pt>
                <c:pt idx="4">
                  <c:v>90.25</c:v>
                </c:pt>
              </c:numCache>
            </c:numRef>
          </c:val>
          <c:extLst>
            <c:ext xmlns:c16="http://schemas.microsoft.com/office/drawing/2014/chart" uri="{C3380CC4-5D6E-409C-BE32-E72D297353CC}">
              <c16:uniqueId val="{00000000-B445-4F88-9209-D35A346AF5A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53.57</c:v>
                </c:pt>
                <c:pt idx="1">
                  <c:v>53.03</c:v>
                </c:pt>
                <c:pt idx="2">
                  <c:v>51.07</c:v>
                </c:pt>
                <c:pt idx="3">
                  <c:v>56.93</c:v>
                </c:pt>
                <c:pt idx="4">
                  <c:v>49.44</c:v>
                </c:pt>
              </c:numCache>
            </c:numRef>
          </c:val>
          <c:smooth val="0"/>
          <c:extLst>
            <c:ext xmlns:c16="http://schemas.microsoft.com/office/drawing/2014/chart" uri="{C3380CC4-5D6E-409C-BE32-E72D297353CC}">
              <c16:uniqueId val="{00000001-B445-4F88-9209-D35A346AF5A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187.39</c:v>
                </c:pt>
                <c:pt idx="1">
                  <c:v>206.48</c:v>
                </c:pt>
                <c:pt idx="2">
                  <c:v>187.51</c:v>
                </c:pt>
                <c:pt idx="3">
                  <c:v>179.99</c:v>
                </c:pt>
                <c:pt idx="4">
                  <c:v>201.11</c:v>
                </c:pt>
              </c:numCache>
            </c:numRef>
          </c:val>
          <c:extLst>
            <c:ext xmlns:c16="http://schemas.microsoft.com/office/drawing/2014/chart" uri="{C3380CC4-5D6E-409C-BE32-E72D297353CC}">
              <c16:uniqueId val="{00000000-235B-4866-B262-75B142C25B9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310.41000000000003</c:v>
                </c:pt>
                <c:pt idx="1">
                  <c:v>301.77</c:v>
                </c:pt>
                <c:pt idx="2">
                  <c:v>314.68</c:v>
                </c:pt>
                <c:pt idx="3">
                  <c:v>300.17</c:v>
                </c:pt>
                <c:pt idx="4">
                  <c:v>343.49</c:v>
                </c:pt>
              </c:numCache>
            </c:numRef>
          </c:val>
          <c:smooth val="0"/>
          <c:extLst>
            <c:ext xmlns:c16="http://schemas.microsoft.com/office/drawing/2014/chart" uri="{C3380CC4-5D6E-409C-BE32-E72D297353CC}">
              <c16:uniqueId val="{00000001-235B-4866-B262-75B142C25B9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53.32</c:v>
                </c:pt>
                <c:pt idx="1">
                  <c:v>57.29</c:v>
                </c:pt>
                <c:pt idx="2">
                  <c:v>57.82</c:v>
                </c:pt>
                <c:pt idx="3">
                  <c:v>56.5</c:v>
                </c:pt>
                <c:pt idx="4">
                  <c:v>55.7</c:v>
                </c:pt>
              </c:numCache>
            </c:numRef>
          </c:val>
          <c:extLst>
            <c:ext xmlns:c16="http://schemas.microsoft.com/office/drawing/2014/chart" uri="{C3380CC4-5D6E-409C-BE32-E72D297353CC}">
              <c16:uniqueId val="{00000000-0506-4CEA-88EE-12E11CCB040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c:v>
                </c:pt>
                <c:pt idx="1">
                  <c:v>39.799999999999997</c:v>
                </c:pt>
                <c:pt idx="2">
                  <c:v>40.83</c:v>
                </c:pt>
                <c:pt idx="3">
                  <c:v>39.130000000000003</c:v>
                </c:pt>
                <c:pt idx="4">
                  <c:v>40.29</c:v>
                </c:pt>
              </c:numCache>
            </c:numRef>
          </c:val>
          <c:smooth val="0"/>
          <c:extLst>
            <c:ext xmlns:c16="http://schemas.microsoft.com/office/drawing/2014/chart" uri="{C3380CC4-5D6E-409C-BE32-E72D297353CC}">
              <c16:uniqueId val="{00000001-0506-4CEA-88EE-12E11CCB040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95.72</c:v>
                </c:pt>
                <c:pt idx="1">
                  <c:v>96.02</c:v>
                </c:pt>
                <c:pt idx="2">
                  <c:v>96.31</c:v>
                </c:pt>
                <c:pt idx="3">
                  <c:v>96.57</c:v>
                </c:pt>
                <c:pt idx="4">
                  <c:v>97.04</c:v>
                </c:pt>
              </c:numCache>
            </c:numRef>
          </c:val>
          <c:extLst>
            <c:ext xmlns:c16="http://schemas.microsoft.com/office/drawing/2014/chart" uri="{C3380CC4-5D6E-409C-BE32-E72D297353CC}">
              <c16:uniqueId val="{00000000-C0F2-4D68-B198-61EB4A50606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85.72</c:v>
                </c:pt>
                <c:pt idx="1">
                  <c:v>85.32</c:v>
                </c:pt>
                <c:pt idx="2">
                  <c:v>86</c:v>
                </c:pt>
                <c:pt idx="3">
                  <c:v>86.33</c:v>
                </c:pt>
                <c:pt idx="4">
                  <c:v>87.49</c:v>
                </c:pt>
              </c:numCache>
            </c:numRef>
          </c:val>
          <c:smooth val="0"/>
          <c:extLst>
            <c:ext xmlns:c16="http://schemas.microsoft.com/office/drawing/2014/chart" uri="{C3380CC4-5D6E-409C-BE32-E72D297353CC}">
              <c16:uniqueId val="{00000001-C0F2-4D68-B198-61EB4A50606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島根県　浜田市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H1</v>
      </c>
      <c r="X8" s="72"/>
      <c r="Y8" s="72"/>
      <c r="Z8" s="72"/>
      <c r="AA8" s="72"/>
      <c r="AB8" s="72"/>
      <c r="AC8" s="72"/>
      <c r="AD8" s="73" t="str">
        <f>データ!$M$6</f>
        <v>非設置</v>
      </c>
      <c r="AE8" s="73"/>
      <c r="AF8" s="73"/>
      <c r="AG8" s="73"/>
      <c r="AH8" s="73"/>
      <c r="AI8" s="73"/>
      <c r="AJ8" s="73"/>
      <c r="AK8" s="3"/>
      <c r="AL8" s="69">
        <f>データ!S6</f>
        <v>52605</v>
      </c>
      <c r="AM8" s="69"/>
      <c r="AN8" s="69"/>
      <c r="AO8" s="69"/>
      <c r="AP8" s="69"/>
      <c r="AQ8" s="69"/>
      <c r="AR8" s="69"/>
      <c r="AS8" s="69"/>
      <c r="AT8" s="68">
        <f>データ!T6</f>
        <v>690.68</v>
      </c>
      <c r="AU8" s="68"/>
      <c r="AV8" s="68"/>
      <c r="AW8" s="68"/>
      <c r="AX8" s="68"/>
      <c r="AY8" s="68"/>
      <c r="AZ8" s="68"/>
      <c r="BA8" s="68"/>
      <c r="BB8" s="68">
        <f>データ!U6</f>
        <v>76.16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1.49</v>
      </c>
      <c r="Q10" s="68"/>
      <c r="R10" s="68"/>
      <c r="S10" s="68"/>
      <c r="T10" s="68"/>
      <c r="U10" s="68"/>
      <c r="V10" s="68"/>
      <c r="W10" s="68">
        <f>データ!Q6</f>
        <v>93.67</v>
      </c>
      <c r="X10" s="68"/>
      <c r="Y10" s="68"/>
      <c r="Z10" s="68"/>
      <c r="AA10" s="68"/>
      <c r="AB10" s="68"/>
      <c r="AC10" s="68"/>
      <c r="AD10" s="69">
        <f>データ!R6</f>
        <v>3025</v>
      </c>
      <c r="AE10" s="69"/>
      <c r="AF10" s="69"/>
      <c r="AG10" s="69"/>
      <c r="AH10" s="69"/>
      <c r="AI10" s="69"/>
      <c r="AJ10" s="69"/>
      <c r="AK10" s="2"/>
      <c r="AL10" s="69">
        <f>データ!V6</f>
        <v>777</v>
      </c>
      <c r="AM10" s="69"/>
      <c r="AN10" s="69"/>
      <c r="AO10" s="69"/>
      <c r="AP10" s="69"/>
      <c r="AQ10" s="69"/>
      <c r="AR10" s="69"/>
      <c r="AS10" s="69"/>
      <c r="AT10" s="68">
        <f>データ!W6</f>
        <v>0.28000000000000003</v>
      </c>
      <c r="AU10" s="68"/>
      <c r="AV10" s="68"/>
      <c r="AW10" s="68"/>
      <c r="AX10" s="68"/>
      <c r="AY10" s="68"/>
      <c r="AZ10" s="68"/>
      <c r="BA10" s="68"/>
      <c r="BB10" s="68">
        <f>データ!X6</f>
        <v>2775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121</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【1,042.34】</v>
      </c>
      <c r="I86" s="26" t="str">
        <f>データ!CA6</f>
        <v>【42.60】</v>
      </c>
      <c r="J86" s="26" t="str">
        <f>データ!CL6</f>
        <v>【410.22】</v>
      </c>
      <c r="K86" s="26" t="str">
        <f>データ!CW6</f>
        <v>【32.98】</v>
      </c>
      <c r="L86" s="26" t="str">
        <f>データ!DH6</f>
        <v>【80.45】</v>
      </c>
      <c r="M86" s="26" t="s">
        <v>44</v>
      </c>
      <c r="N86" s="26" t="s">
        <v>45</v>
      </c>
      <c r="O86" s="26" t="str">
        <f>データ!EO6</f>
        <v>【1.09】</v>
      </c>
    </row>
  </sheetData>
  <sheetProtection algorithmName="SHA-512" hashValue="yGg6mf9e4TGwCaII9Do3/8hJTwxiqzS3EtF2dEZgBBg3JZyroNKbL2Ukf1oEAiYUjR4H2kuBIX+2VP60rgt9KA==" saltValue="zchv/l0yINlnyhQm6POjE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322024</v>
      </c>
      <c r="D6" s="33">
        <f t="shared" si="3"/>
        <v>47</v>
      </c>
      <c r="E6" s="33">
        <f t="shared" si="3"/>
        <v>17</v>
      </c>
      <c r="F6" s="33">
        <f t="shared" si="3"/>
        <v>6</v>
      </c>
      <c r="G6" s="33">
        <f t="shared" si="3"/>
        <v>0</v>
      </c>
      <c r="H6" s="33" t="str">
        <f t="shared" si="3"/>
        <v>島根県　浜田市</v>
      </c>
      <c r="I6" s="33" t="str">
        <f t="shared" si="3"/>
        <v>法非適用</v>
      </c>
      <c r="J6" s="33" t="str">
        <f t="shared" si="3"/>
        <v>下水道事業</v>
      </c>
      <c r="K6" s="33" t="str">
        <f t="shared" si="3"/>
        <v>漁業集落排水</v>
      </c>
      <c r="L6" s="33" t="str">
        <f t="shared" si="3"/>
        <v>H1</v>
      </c>
      <c r="M6" s="33" t="str">
        <f t="shared" si="3"/>
        <v>非設置</v>
      </c>
      <c r="N6" s="34" t="str">
        <f t="shared" si="3"/>
        <v>-</v>
      </c>
      <c r="O6" s="34" t="str">
        <f t="shared" si="3"/>
        <v>該当数値なし</v>
      </c>
      <c r="P6" s="34">
        <f t="shared" si="3"/>
        <v>1.49</v>
      </c>
      <c r="Q6" s="34">
        <f t="shared" si="3"/>
        <v>93.67</v>
      </c>
      <c r="R6" s="34">
        <f t="shared" si="3"/>
        <v>3025</v>
      </c>
      <c r="S6" s="34">
        <f t="shared" si="3"/>
        <v>52605</v>
      </c>
      <c r="T6" s="34">
        <f t="shared" si="3"/>
        <v>690.68</v>
      </c>
      <c r="U6" s="34">
        <f t="shared" si="3"/>
        <v>76.16</v>
      </c>
      <c r="V6" s="34">
        <f t="shared" si="3"/>
        <v>777</v>
      </c>
      <c r="W6" s="34">
        <f t="shared" si="3"/>
        <v>0.28000000000000003</v>
      </c>
      <c r="X6" s="34">
        <f t="shared" si="3"/>
        <v>2775</v>
      </c>
      <c r="Y6" s="35">
        <f>IF(Y7="",NA(),Y7)</f>
        <v>99.55</v>
      </c>
      <c r="Z6" s="35">
        <f t="shared" ref="Z6:AH6" si="4">IF(Z7="",NA(),Z7)</f>
        <v>100.01</v>
      </c>
      <c r="AA6" s="35">
        <f t="shared" si="4"/>
        <v>100</v>
      </c>
      <c r="AB6" s="35">
        <f t="shared" si="4"/>
        <v>99.85</v>
      </c>
      <c r="AC6" s="35">
        <f t="shared" si="4"/>
        <v>93.48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153.68</v>
      </c>
      <c r="BG6" s="35">
        <f t="shared" ref="BG6:BO6" si="7">IF(BG7="",NA(),BG7)</f>
        <v>127.96</v>
      </c>
      <c r="BH6" s="35">
        <f t="shared" si="7"/>
        <v>113.26</v>
      </c>
      <c r="BI6" s="35">
        <f t="shared" si="7"/>
        <v>23.06</v>
      </c>
      <c r="BJ6" s="35">
        <f t="shared" si="7"/>
        <v>21.29</v>
      </c>
      <c r="BK6" s="35">
        <f t="shared" si="7"/>
        <v>238.95</v>
      </c>
      <c r="BL6" s="35">
        <f t="shared" si="7"/>
        <v>169.47</v>
      </c>
      <c r="BM6" s="35">
        <f t="shared" si="7"/>
        <v>512.88</v>
      </c>
      <c r="BN6" s="35">
        <f t="shared" si="7"/>
        <v>641.42999999999995</v>
      </c>
      <c r="BO6" s="35">
        <f t="shared" si="7"/>
        <v>807.81</v>
      </c>
      <c r="BP6" s="34" t="str">
        <f>IF(BP7="","",IF(BP7="-","【-】","【"&amp;SUBSTITUTE(TEXT(BP7,"#,##0.00"),"-","△")&amp;"】"))</f>
        <v>【1,042.34】</v>
      </c>
      <c r="BQ6" s="35">
        <f>IF(BQ7="",NA(),BQ7)</f>
        <v>94.47</v>
      </c>
      <c r="BR6" s="35">
        <f t="shared" ref="BR6:BZ6" si="8">IF(BR7="",NA(),BR7)</f>
        <v>85.98</v>
      </c>
      <c r="BS6" s="35">
        <f t="shared" si="8"/>
        <v>95.4</v>
      </c>
      <c r="BT6" s="35">
        <f t="shared" si="8"/>
        <v>99.58</v>
      </c>
      <c r="BU6" s="35">
        <f t="shared" si="8"/>
        <v>90.25</v>
      </c>
      <c r="BV6" s="35">
        <f t="shared" si="8"/>
        <v>53.57</v>
      </c>
      <c r="BW6" s="35">
        <f t="shared" si="8"/>
        <v>53.03</v>
      </c>
      <c r="BX6" s="35">
        <f t="shared" si="8"/>
        <v>51.07</v>
      </c>
      <c r="BY6" s="35">
        <f t="shared" si="8"/>
        <v>56.93</v>
      </c>
      <c r="BZ6" s="35">
        <f t="shared" si="8"/>
        <v>49.44</v>
      </c>
      <c r="CA6" s="34" t="str">
        <f>IF(CA7="","",IF(CA7="-","【-】","【"&amp;SUBSTITUTE(TEXT(CA7,"#,##0.00"),"-","△")&amp;"】"))</f>
        <v>【42.60】</v>
      </c>
      <c r="CB6" s="35">
        <f>IF(CB7="",NA(),CB7)</f>
        <v>187.39</v>
      </c>
      <c r="CC6" s="35">
        <f t="shared" ref="CC6:CK6" si="9">IF(CC7="",NA(),CC7)</f>
        <v>206.48</v>
      </c>
      <c r="CD6" s="35">
        <f t="shared" si="9"/>
        <v>187.51</v>
      </c>
      <c r="CE6" s="35">
        <f t="shared" si="9"/>
        <v>179.99</v>
      </c>
      <c r="CF6" s="35">
        <f t="shared" si="9"/>
        <v>201.11</v>
      </c>
      <c r="CG6" s="35">
        <f t="shared" si="9"/>
        <v>310.41000000000003</v>
      </c>
      <c r="CH6" s="35">
        <f t="shared" si="9"/>
        <v>301.77</v>
      </c>
      <c r="CI6" s="35">
        <f t="shared" si="9"/>
        <v>314.68</v>
      </c>
      <c r="CJ6" s="35">
        <f t="shared" si="9"/>
        <v>300.17</v>
      </c>
      <c r="CK6" s="35">
        <f t="shared" si="9"/>
        <v>343.49</v>
      </c>
      <c r="CL6" s="34" t="str">
        <f>IF(CL7="","",IF(CL7="-","【-】","【"&amp;SUBSTITUTE(TEXT(CL7,"#,##0.00"),"-","△")&amp;"】"))</f>
        <v>【410.22】</v>
      </c>
      <c r="CM6" s="35">
        <f>IF(CM7="",NA(),CM7)</f>
        <v>53.32</v>
      </c>
      <c r="CN6" s="35">
        <f t="shared" ref="CN6:CV6" si="10">IF(CN7="",NA(),CN7)</f>
        <v>57.29</v>
      </c>
      <c r="CO6" s="35">
        <f t="shared" si="10"/>
        <v>57.82</v>
      </c>
      <c r="CP6" s="35">
        <f t="shared" si="10"/>
        <v>56.5</v>
      </c>
      <c r="CQ6" s="35">
        <f t="shared" si="10"/>
        <v>55.7</v>
      </c>
      <c r="CR6" s="35">
        <f t="shared" si="10"/>
        <v>39.9</v>
      </c>
      <c r="CS6" s="35">
        <f t="shared" si="10"/>
        <v>39.799999999999997</v>
      </c>
      <c r="CT6" s="35">
        <f t="shared" si="10"/>
        <v>40.83</v>
      </c>
      <c r="CU6" s="35">
        <f t="shared" si="10"/>
        <v>39.130000000000003</v>
      </c>
      <c r="CV6" s="35">
        <f t="shared" si="10"/>
        <v>40.29</v>
      </c>
      <c r="CW6" s="34" t="str">
        <f>IF(CW7="","",IF(CW7="-","【-】","【"&amp;SUBSTITUTE(TEXT(CW7,"#,##0.00"),"-","△")&amp;"】"))</f>
        <v>【32.98】</v>
      </c>
      <c r="CX6" s="35">
        <f>IF(CX7="",NA(),CX7)</f>
        <v>95.72</v>
      </c>
      <c r="CY6" s="35">
        <f t="shared" ref="CY6:DG6" si="11">IF(CY7="",NA(),CY7)</f>
        <v>96.02</v>
      </c>
      <c r="CZ6" s="35">
        <f t="shared" si="11"/>
        <v>96.31</v>
      </c>
      <c r="DA6" s="35">
        <f t="shared" si="11"/>
        <v>96.57</v>
      </c>
      <c r="DB6" s="35">
        <f t="shared" si="11"/>
        <v>97.04</v>
      </c>
      <c r="DC6" s="35">
        <f t="shared" si="11"/>
        <v>85.72</v>
      </c>
      <c r="DD6" s="35">
        <f t="shared" si="11"/>
        <v>85.32</v>
      </c>
      <c r="DE6" s="35">
        <f t="shared" si="11"/>
        <v>86</v>
      </c>
      <c r="DF6" s="35">
        <f t="shared" si="11"/>
        <v>86.33</v>
      </c>
      <c r="DG6" s="35">
        <f t="shared" si="11"/>
        <v>87.49</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0.12</v>
      </c>
      <c r="EK6" s="34">
        <f t="shared" si="14"/>
        <v>0</v>
      </c>
      <c r="EL6" s="34">
        <f t="shared" si="14"/>
        <v>0</v>
      </c>
      <c r="EM6" s="34">
        <f t="shared" si="14"/>
        <v>0</v>
      </c>
      <c r="EN6" s="35">
        <f t="shared" si="14"/>
        <v>0.01</v>
      </c>
      <c r="EO6" s="34" t="str">
        <f>IF(EO7="","",IF(EO7="-","【-】","【"&amp;SUBSTITUTE(TEXT(EO7,"#,##0.00"),"-","△")&amp;"】"))</f>
        <v>【1.09】</v>
      </c>
    </row>
    <row r="7" spans="1:145" s="36" customFormat="1" x14ac:dyDescent="0.15">
      <c r="A7" s="28"/>
      <c r="B7" s="37">
        <v>2020</v>
      </c>
      <c r="C7" s="37">
        <v>322024</v>
      </c>
      <c r="D7" s="37">
        <v>47</v>
      </c>
      <c r="E7" s="37">
        <v>17</v>
      </c>
      <c r="F7" s="37">
        <v>6</v>
      </c>
      <c r="G7" s="37">
        <v>0</v>
      </c>
      <c r="H7" s="37" t="s">
        <v>99</v>
      </c>
      <c r="I7" s="37" t="s">
        <v>100</v>
      </c>
      <c r="J7" s="37" t="s">
        <v>101</v>
      </c>
      <c r="K7" s="37" t="s">
        <v>102</v>
      </c>
      <c r="L7" s="37" t="s">
        <v>103</v>
      </c>
      <c r="M7" s="37" t="s">
        <v>104</v>
      </c>
      <c r="N7" s="38" t="s">
        <v>105</v>
      </c>
      <c r="O7" s="38" t="s">
        <v>106</v>
      </c>
      <c r="P7" s="38">
        <v>1.49</v>
      </c>
      <c r="Q7" s="38">
        <v>93.67</v>
      </c>
      <c r="R7" s="38">
        <v>3025</v>
      </c>
      <c r="S7" s="38">
        <v>52605</v>
      </c>
      <c r="T7" s="38">
        <v>690.68</v>
      </c>
      <c r="U7" s="38">
        <v>76.16</v>
      </c>
      <c r="V7" s="38">
        <v>777</v>
      </c>
      <c r="W7" s="38">
        <v>0.28000000000000003</v>
      </c>
      <c r="X7" s="38">
        <v>2775</v>
      </c>
      <c r="Y7" s="38">
        <v>99.55</v>
      </c>
      <c r="Z7" s="38">
        <v>100.01</v>
      </c>
      <c r="AA7" s="38">
        <v>100</v>
      </c>
      <c r="AB7" s="38">
        <v>99.85</v>
      </c>
      <c r="AC7" s="38">
        <v>93.48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153.68</v>
      </c>
      <c r="BG7" s="38">
        <v>127.96</v>
      </c>
      <c r="BH7" s="38">
        <v>113.26</v>
      </c>
      <c r="BI7" s="38">
        <v>23.06</v>
      </c>
      <c r="BJ7" s="38">
        <v>21.29</v>
      </c>
      <c r="BK7" s="38">
        <v>238.95</v>
      </c>
      <c r="BL7" s="38">
        <v>169.47</v>
      </c>
      <c r="BM7" s="38">
        <v>512.88</v>
      </c>
      <c r="BN7" s="38">
        <v>641.42999999999995</v>
      </c>
      <c r="BO7" s="38">
        <v>807.81</v>
      </c>
      <c r="BP7" s="38">
        <v>1042.3399999999999</v>
      </c>
      <c r="BQ7" s="38">
        <v>94.47</v>
      </c>
      <c r="BR7" s="38">
        <v>85.98</v>
      </c>
      <c r="BS7" s="38">
        <v>95.4</v>
      </c>
      <c r="BT7" s="38">
        <v>99.58</v>
      </c>
      <c r="BU7" s="38">
        <v>90.25</v>
      </c>
      <c r="BV7" s="38">
        <v>53.57</v>
      </c>
      <c r="BW7" s="38">
        <v>53.03</v>
      </c>
      <c r="BX7" s="38">
        <v>51.07</v>
      </c>
      <c r="BY7" s="38">
        <v>56.93</v>
      </c>
      <c r="BZ7" s="38">
        <v>49.44</v>
      </c>
      <c r="CA7" s="38">
        <v>42.6</v>
      </c>
      <c r="CB7" s="38">
        <v>187.39</v>
      </c>
      <c r="CC7" s="38">
        <v>206.48</v>
      </c>
      <c r="CD7" s="38">
        <v>187.51</v>
      </c>
      <c r="CE7" s="38">
        <v>179.99</v>
      </c>
      <c r="CF7" s="38">
        <v>201.11</v>
      </c>
      <c r="CG7" s="38">
        <v>310.41000000000003</v>
      </c>
      <c r="CH7" s="38">
        <v>301.77</v>
      </c>
      <c r="CI7" s="38">
        <v>314.68</v>
      </c>
      <c r="CJ7" s="38">
        <v>300.17</v>
      </c>
      <c r="CK7" s="38">
        <v>343.49</v>
      </c>
      <c r="CL7" s="38">
        <v>410.22</v>
      </c>
      <c r="CM7" s="38">
        <v>53.32</v>
      </c>
      <c r="CN7" s="38">
        <v>57.29</v>
      </c>
      <c r="CO7" s="38">
        <v>57.82</v>
      </c>
      <c r="CP7" s="38">
        <v>56.5</v>
      </c>
      <c r="CQ7" s="38">
        <v>55.7</v>
      </c>
      <c r="CR7" s="38">
        <v>39.9</v>
      </c>
      <c r="CS7" s="38">
        <v>39.799999999999997</v>
      </c>
      <c r="CT7" s="38">
        <v>40.83</v>
      </c>
      <c r="CU7" s="38">
        <v>39.130000000000003</v>
      </c>
      <c r="CV7" s="38">
        <v>40.29</v>
      </c>
      <c r="CW7" s="38">
        <v>32.979999999999997</v>
      </c>
      <c r="CX7" s="38">
        <v>95.72</v>
      </c>
      <c r="CY7" s="38">
        <v>96.02</v>
      </c>
      <c r="CZ7" s="38">
        <v>96.31</v>
      </c>
      <c r="DA7" s="38">
        <v>96.57</v>
      </c>
      <c r="DB7" s="38">
        <v>97.04</v>
      </c>
      <c r="DC7" s="38">
        <v>85.72</v>
      </c>
      <c r="DD7" s="38">
        <v>85.32</v>
      </c>
      <c r="DE7" s="38">
        <v>86</v>
      </c>
      <c r="DF7" s="38">
        <v>86.33</v>
      </c>
      <c r="DG7" s="38">
        <v>87.49</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0.12</v>
      </c>
      <c r="EK7" s="38">
        <v>0</v>
      </c>
      <c r="EL7" s="38">
        <v>0</v>
      </c>
      <c r="EM7" s="38">
        <v>0</v>
      </c>
      <c r="EN7" s="38">
        <v>0.01</v>
      </c>
      <c r="EO7" s="38">
        <v>1.0900000000000001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115</v>
      </c>
      <c r="D13" t="s">
        <v>114</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齋藤 麻菜美</cp:lastModifiedBy>
  <cp:lastPrinted>2022-01-25T00:27:25Z</cp:lastPrinted>
  <dcterms:created xsi:type="dcterms:W3CDTF">2021-12-03T08:05:30Z</dcterms:created>
  <dcterms:modified xsi:type="dcterms:W3CDTF">2022-01-28T04:11:54Z</dcterms:modified>
  <cp:category/>
</cp:coreProperties>
</file>