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3年度\1401経理（上水）\00庶務\経営比較分析表\"/>
    </mc:Choice>
  </mc:AlternateContent>
  <workbookProtection workbookAlgorithmName="SHA-512" workbookHashValue="8Ylir/uBcy19lvE5AzCW/9V3GmwpmWykNTp2x6RXekFzrGW7rHsuOo+G0OPBtLw98xaamshpe7S5kua7G3k0Ng==" workbookSaltValue="A7MecZKEP3AvcddPZsIX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<sst xmlns="http://schemas.openxmlformats.org/spreadsheetml/2006/main" count="228" uniqueCount="115">
  <si>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</si>
  <si>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</si>
  <si>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</si>
  <si>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</si>
  <si>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</si>
  <si>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</si>
  <si>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</si>
  <si>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</si>
  <si>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</si>
  <si>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</si>
  <si>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</si>
  <si>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</si>
  <si>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</si>
  <si>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</si>
  <si>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</si>
  <si>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</si>
  <si>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</si>
  <si>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</si>
  <si>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</si>
  <si>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</si>
  <si>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</si>
  <si>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</si>
  <si>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</si>
  <si>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</si>
  <si>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</si>
  <si>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</si>
  <si>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</si>
  <si>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</si>
  <si>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</si>
  <si>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</si>
  <si>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</si>
  <si>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</si>
  <si>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</si>
  <si>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</si>
  <si>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</si>
  <si>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</si>
  <si>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</si>
  <si>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</si>
  <si>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</si>
  <si>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</si>
  <si>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</si>
  <si>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</si>
  <si>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</si>
  <si>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</si>
  <si>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</si>
  <si>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</si>
  <si>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</si>
  <si>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</si>
  <si>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</si>
  <si>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</si>
  <si>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</si>
  <si>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</si>
  <si>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</si>
  <si>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</si>
  <si>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</si>
  <si>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</si>
  <si>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</si>
  <si>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</si>
  <si>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</si>
  <si>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</si>
  <si>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</si>
  <si>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</si>
  <si>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</si>
  <si>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</si>
  <si>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</si>
  <si>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</si>
  <si>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</si>
  <si>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</si>
  <si>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</si>
  <si>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</si>
  <si>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</si>
  <si>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</si>
  <si>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</si>
  <si>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</si>
  <si>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</si>
  <si>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</si>
  <si>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</si>
  <si>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</si>
  <si>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</si>
  <si>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</si>
  <si>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</si>
  <si>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</si>
  <si>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</si>
  <si>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</si>
  <si>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</si>
  <si>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</si>
  <si>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</si>
  <si>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</si>
  <si>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</si>
  <si>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</si>
  <si>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</si>
  <si>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</si>
  <si>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</si>
  <si>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</si>
  <si>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</si>
  <si>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</si>
  <si>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</si>
  <si>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</si>
  <si>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</si>
  <si>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</si>
  <si>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</si>
  <si>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</si>
  <si>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</si>
  <si>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</si>
  <si>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</si>
  <si>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</si>
  <si>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</si>
  <si>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</si>
  <si>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</si>
  <si>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</si>
  <si>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</si>
  <si>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</si>
  <si>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・平成30年4月に経営基盤の脆弱な簡易水道事業を統合したことから、経営の健全性・効率性を表す指標は悪化している。
・また、老朽化する水道施設、管路等の更新需要の増加に十分に対応できていないことが各種指標から見てとれる。
・令和2年10月に完了した料金改定を機に令和4年度中には「水道事業経営戦略」を見直し、経営改善に向けた計画策定と進捗管理を行い、将来にわたって持続可能な水道事業経営に取り組む。</t>
    <rPh sb="1" eb="3">
      <t>ヘイセイ</t>
    </rPh>
    <rPh sb="5" eb="6">
      <t>ネン</t>
    </rPh>
    <rPh sb="7" eb="8">
      <t>ツキ</t>
    </rPh>
    <rPh sb="9" eb="11">
      <t>ケイエイ</t>
    </rPh>
    <rPh sb="11" eb="13">
      <t>キバン</t>
    </rPh>
    <rPh sb="14" eb="16">
      <t>ゼイジャク</t>
    </rPh>
    <rPh sb="17" eb="19">
      <t>カンイ</t>
    </rPh>
    <rPh sb="19" eb="21">
      <t>スイドウ</t>
    </rPh>
    <rPh sb="21" eb="23">
      <t>ジギョウ</t>
    </rPh>
    <rPh sb="24" eb="26">
      <t>トウゴウ</t>
    </rPh>
    <rPh sb="33" eb="35">
      <t>ケイエイ</t>
    </rPh>
    <rPh sb="61" eb="64">
      <t>ロウキュウカ</t>
    </rPh>
    <rPh sb="66" eb="68">
      <t>スイドウ</t>
    </rPh>
    <rPh sb="68" eb="70">
      <t>シセツ</t>
    </rPh>
    <rPh sb="71" eb="73">
      <t>カンロ</t>
    </rPh>
    <rPh sb="73" eb="74">
      <t>ナド</t>
    </rPh>
    <rPh sb="75" eb="77">
      <t>コウシン</t>
    </rPh>
    <rPh sb="77" eb="79">
      <t>ジュヨウ</t>
    </rPh>
    <rPh sb="80" eb="82">
      <t>ゾウカ</t>
    </rPh>
    <rPh sb="83" eb="85">
      <t>ジュウブン</t>
    </rPh>
    <rPh sb="86" eb="88">
      <t>タイオウ</t>
    </rPh>
    <rPh sb="111" eb="113">
      <t>レイワ</t>
    </rPh>
    <rPh sb="114" eb="115">
      <t>ネン</t>
    </rPh>
    <rPh sb="117" eb="118">
      <t>ガツ</t>
    </rPh>
    <rPh sb="119" eb="121">
      <t>カンリョウ</t>
    </rPh>
    <rPh sb="123" eb="125">
      <t>リョウキン</t>
    </rPh>
    <rPh sb="125" eb="127">
      <t>カイテイ</t>
    </rPh>
    <rPh sb="128" eb="129">
      <t>キ</t>
    </rPh>
    <rPh sb="130" eb="132">
      <t>レイワ</t>
    </rPh>
    <rPh sb="133" eb="135">
      <t>ネンド</t>
    </rPh>
    <rPh sb="135" eb="136">
      <t>チュウ</t>
    </rPh>
    <rPh sb="139" eb="141">
      <t>スイドウ</t>
    </rPh>
    <rPh sb="141" eb="143">
      <t>ジギョウ</t>
    </rPh>
    <rPh sb="143" eb="145">
      <t>ケイエイ</t>
    </rPh>
    <rPh sb="145" eb="147">
      <t>センリャク</t>
    </rPh>
    <rPh sb="149" eb="151">
      <t>ミナオ</t>
    </rPh>
    <rPh sb="153" eb="155">
      <t>ケイエイ</t>
    </rPh>
    <rPh sb="155" eb="157">
      <t>カイゼン</t>
    </rPh>
    <rPh sb="158" eb="159">
      <t>ム</t>
    </rPh>
    <rPh sb="161" eb="163">
      <t>ケイカク</t>
    </rPh>
    <rPh sb="163" eb="165">
      <t>サクテイ</t>
    </rPh>
    <rPh sb="166" eb="168">
      <t>シンチョク</t>
    </rPh>
    <rPh sb="168" eb="170">
      <t>カンリ</t>
    </rPh>
    <rPh sb="171" eb="172">
      <t>オコナ</t>
    </rPh>
    <rPh sb="174" eb="176">
      <t>ショウライ</t>
    </rPh>
    <rPh sb="181" eb="183">
      <t>ジゾク</t>
    </rPh>
    <rPh sb="183" eb="185">
      <t>カノウ</t>
    </rPh>
    <rPh sb="186" eb="188">
      <t>スイドウ</t>
    </rPh>
    <rPh sb="188" eb="190">
      <t>ジギョウ</t>
    </rPh>
    <rPh sb="190" eb="192">
      <t>ケイエイ</t>
    </rPh>
    <rPh sb="193" eb="194">
      <t>ト</t>
    </rPh>
    <rPh sb="195" eb="196">
      <t>ク</t>
    </rPh>
    <phoneticPr fontId="4"/>
  </si>
  <si>
    <r>
      <t>・「有形固定資産減価償却率」は、年々増加傾向にあり、資産の老朽化度合は進みつつある。
・「管路経年化率」は、簡易水道事業の統合により低下したが、令和2年度決算時において類似団体平均値と同水準にまで上昇した。
・「管路更新率」は、依然として低い水準にあり、現行の更新水準では更新需要に追いつかない状況にあるため、更新スピードを速める必要がある。
・</t>
    </r>
    <r>
      <rPr>
        <sz val="11"/>
        <rFont val="ＭＳ ゴシック"/>
        <family val="3"/>
        <charset val="128"/>
      </rPr>
      <t>アセット・マネジメントによる今後の更新需要の見通しに基づき、計画的な更新事業を実施していく。</t>
    </r>
    <rPh sb="2" eb="4">
      <t>ユウケイ</t>
    </rPh>
    <rPh sb="4" eb="6">
      <t>コテイ</t>
    </rPh>
    <rPh sb="6" eb="8">
      <t>シサン</t>
    </rPh>
    <rPh sb="8" eb="10">
      <t>ゲンカ</t>
    </rPh>
    <rPh sb="10" eb="12">
      <t>ショウキャク</t>
    </rPh>
    <rPh sb="12" eb="13">
      <t>リツ</t>
    </rPh>
    <rPh sb="16" eb="18">
      <t>ネンネン</t>
    </rPh>
    <rPh sb="18" eb="20">
      <t>ゾウカ</t>
    </rPh>
    <rPh sb="20" eb="22">
      <t>ケイコウ</t>
    </rPh>
    <rPh sb="26" eb="28">
      <t>シサン</t>
    </rPh>
    <rPh sb="29" eb="32">
      <t>ロウキュウカ</t>
    </rPh>
    <rPh sb="32" eb="34">
      <t>ドア</t>
    </rPh>
    <rPh sb="35" eb="36">
      <t>スス</t>
    </rPh>
    <rPh sb="45" eb="47">
      <t>カンロ</t>
    </rPh>
    <rPh sb="47" eb="49">
      <t>ケイネン</t>
    </rPh>
    <rPh sb="49" eb="50">
      <t>カ</t>
    </rPh>
    <rPh sb="50" eb="51">
      <t>リツ</t>
    </rPh>
    <rPh sb="54" eb="56">
      <t>カンイ</t>
    </rPh>
    <rPh sb="56" eb="58">
      <t>スイドウ</t>
    </rPh>
    <rPh sb="58" eb="60">
      <t>ジギョウ</t>
    </rPh>
    <rPh sb="61" eb="63">
      <t>トウゴウ</t>
    </rPh>
    <rPh sb="66" eb="68">
      <t>テイカ</t>
    </rPh>
    <rPh sb="72" eb="74">
      <t>レイワ</t>
    </rPh>
    <rPh sb="75" eb="77">
      <t>ネンド</t>
    </rPh>
    <rPh sb="77" eb="79">
      <t>ケッサン</t>
    </rPh>
    <rPh sb="79" eb="80">
      <t>ジ</t>
    </rPh>
    <rPh sb="84" eb="86">
      <t>ルイジ</t>
    </rPh>
    <rPh sb="86" eb="88">
      <t>ダンタイ</t>
    </rPh>
    <rPh sb="88" eb="91">
      <t>ヘイキンチ</t>
    </rPh>
    <rPh sb="92" eb="95">
      <t>ドウスイジュン</t>
    </rPh>
    <rPh sb="98" eb="100">
      <t>ジョウショウ</t>
    </rPh>
    <rPh sb="106" eb="108">
      <t>カンロ</t>
    </rPh>
    <rPh sb="108" eb="110">
      <t>コウシン</t>
    </rPh>
    <rPh sb="110" eb="111">
      <t>リツ</t>
    </rPh>
    <rPh sb="114" eb="116">
      <t>イゼン</t>
    </rPh>
    <rPh sb="119" eb="120">
      <t>ヒク</t>
    </rPh>
    <rPh sb="121" eb="123">
      <t>スイジュン</t>
    </rPh>
    <rPh sb="127" eb="129">
      <t>ゲンコウ</t>
    </rPh>
    <rPh sb="130" eb="132">
      <t>コウシン</t>
    </rPh>
    <rPh sb="132" eb="134">
      <t>スイジュン</t>
    </rPh>
    <rPh sb="136" eb="138">
      <t>コウシン</t>
    </rPh>
    <rPh sb="138" eb="140">
      <t>ジュヨウ</t>
    </rPh>
    <rPh sb="147" eb="149">
      <t>ジョウキョウ</t>
    </rPh>
    <rPh sb="155" eb="157">
      <t>コウシン</t>
    </rPh>
    <rPh sb="162" eb="163">
      <t>ハヤ</t>
    </rPh>
    <rPh sb="165" eb="167">
      <t>ヒツヨウ</t>
    </rPh>
    <rPh sb="187" eb="189">
      <t>コンゴ</t>
    </rPh>
    <rPh sb="190" eb="192">
      <t>コウシン</t>
    </rPh>
    <rPh sb="192" eb="194">
      <t>ジュヨウ</t>
    </rPh>
    <rPh sb="195" eb="197">
      <t>ミトオ</t>
    </rPh>
    <rPh sb="199" eb="200">
      <t>モト</t>
    </rPh>
    <rPh sb="203" eb="205">
      <t>ケイカク</t>
    </rPh>
    <rPh sb="205" eb="206">
      <t>テキ</t>
    </rPh>
    <rPh sb="207" eb="209">
      <t>コウシン</t>
    </rPh>
    <rPh sb="209" eb="211">
      <t>ジギョウ</t>
    </rPh>
    <rPh sb="212" eb="214">
      <t>ジッシ</t>
    </rPh>
    <phoneticPr fontId="4"/>
  </si>
  <si>
    <t>・「経常収支比率」は114.81％で、維持管理費や支払利息等の経常経費を給水収益等の経常収益で賄えている。「累積欠損金」は生じていない。
・平成30年4月に簡易水道事業を統合し、多額の起債の償還元金が流動負債に計上されたため、「流動比率」は、平成30年度決算値で大きく低下したが、徐々に改善している。
・「企業債残高対給水収益比率」についても簡易水道事業の統合の影響により、平成30年度決算値で大幅に上昇したものの、改善の方向にある。
・「料金回収率」は、平成30年度決算値で80％を下回る水準まで低下したが、平成30年10月から段階的な料金改定を実施し、供給単価の引き上げに取り組んでいる。令和2年10月に料金改定が完了したため、令和3年度決算ではさらなる改善が見込まれる。
・「施設利用率」は、類似団体平均値を上回っているものの、「有収率」は、類似団体平均値を大きく下回っており、非効率な施設利用となっている。漏水調査等の取り組みを強化するとともに、老朽管路の計画的更新に継続的に取り組む必要がある。
・安定した給水収益を確保しつつ、経常経費の削減等の経営合理化に取り組むことにより、経営基盤の強化に努める必要がある。</t>
    <rPh sb="19" eb="21">
      <t>イジ</t>
    </rPh>
    <rPh sb="21" eb="24">
      <t>カンリヒ</t>
    </rPh>
    <rPh sb="25" eb="27">
      <t>シハラ</t>
    </rPh>
    <rPh sb="27" eb="29">
      <t>リソク</t>
    </rPh>
    <rPh sb="29" eb="30">
      <t>ナド</t>
    </rPh>
    <rPh sb="31" eb="33">
      <t>ケイジョウ</t>
    </rPh>
    <rPh sb="33" eb="35">
      <t>ケイヒ</t>
    </rPh>
    <rPh sb="36" eb="38">
      <t>キュウスイ</t>
    </rPh>
    <rPh sb="40" eb="41">
      <t>ナド</t>
    </rPh>
    <rPh sb="42" eb="44">
      <t>ケイジョウ</t>
    </rPh>
    <rPh sb="44" eb="46">
      <t>シュウエキ</t>
    </rPh>
    <rPh sb="47" eb="48">
      <t>マカナ</t>
    </rPh>
    <rPh sb="54" eb="56">
      <t>ルイセキ</t>
    </rPh>
    <rPh sb="70" eb="72">
      <t>ヘイセイ</t>
    </rPh>
    <rPh sb="74" eb="75">
      <t>ネン</t>
    </rPh>
    <rPh sb="76" eb="77">
      <t>ツキ</t>
    </rPh>
    <rPh sb="78" eb="80">
      <t>カンイ</t>
    </rPh>
    <rPh sb="80" eb="82">
      <t>スイドウ</t>
    </rPh>
    <rPh sb="82" eb="84">
      <t>ジギョウ</t>
    </rPh>
    <rPh sb="85" eb="87">
      <t>トウゴウ</t>
    </rPh>
    <rPh sb="89" eb="91">
      <t>タガク</t>
    </rPh>
    <rPh sb="92" eb="94">
      <t>キサイ</t>
    </rPh>
    <rPh sb="95" eb="97">
      <t>ショウカン</t>
    </rPh>
    <rPh sb="97" eb="99">
      <t>ガンキン</t>
    </rPh>
    <rPh sb="100" eb="102">
      <t>リュウドウ</t>
    </rPh>
    <rPh sb="102" eb="104">
      <t>フサイ</t>
    </rPh>
    <rPh sb="105" eb="107">
      <t>ケイジョウ</t>
    </rPh>
    <rPh sb="121" eb="123">
      <t>ヘイセイ</t>
    </rPh>
    <rPh sb="125" eb="127">
      <t>ネンド</t>
    </rPh>
    <rPh sb="127" eb="129">
      <t>ケッサン</t>
    </rPh>
    <rPh sb="131" eb="132">
      <t>オオ</t>
    </rPh>
    <rPh sb="134" eb="136">
      <t>テイカ</t>
    </rPh>
    <rPh sb="140" eb="142">
      <t>ジョジョ</t>
    </rPh>
    <rPh sb="143" eb="145">
      <t>カイゼン</t>
    </rPh>
    <rPh sb="158" eb="159">
      <t>タイ</t>
    </rPh>
    <rPh sb="159" eb="161">
      <t>キュウスイ</t>
    </rPh>
    <rPh sb="161" eb="163">
      <t>シュウエキ</t>
    </rPh>
    <rPh sb="163" eb="165">
      <t>ヒリツ</t>
    </rPh>
    <rPh sb="171" eb="173">
      <t>カンイ</t>
    </rPh>
    <rPh sb="173" eb="175">
      <t>スイドウ</t>
    </rPh>
    <rPh sb="175" eb="177">
      <t>ジギョウ</t>
    </rPh>
    <rPh sb="178" eb="180">
      <t>トウゴウ</t>
    </rPh>
    <rPh sb="181" eb="183">
      <t>エイキョウ</t>
    </rPh>
    <rPh sb="197" eb="199">
      <t>オオハバ</t>
    </rPh>
    <rPh sb="200" eb="202">
      <t>ジョウショウ</t>
    </rPh>
    <rPh sb="208" eb="210">
      <t>カイゼン</t>
    </rPh>
    <rPh sb="211" eb="213">
      <t>ホウコウ</t>
    </rPh>
    <rPh sb="228" eb="230">
      <t>ヘイセイ</t>
    </rPh>
    <rPh sb="232" eb="234">
      <t>ネンド</t>
    </rPh>
    <rPh sb="234" eb="236">
      <t>ケッサン</t>
    </rPh>
    <rPh sb="242" eb="244">
      <t>シタマワ</t>
    </rPh>
    <rPh sb="245" eb="247">
      <t>スイジュン</t>
    </rPh>
    <rPh sb="249" eb="251">
      <t>テイカ</t>
    </rPh>
    <rPh sb="255" eb="257">
      <t>ヘイセイ</t>
    </rPh>
    <rPh sb="259" eb="260">
      <t>ネン</t>
    </rPh>
    <rPh sb="262" eb="263">
      <t>ツキ</t>
    </rPh>
    <rPh sb="265" eb="267">
      <t>ダンカイ</t>
    </rPh>
    <rPh sb="267" eb="268">
      <t>テキ</t>
    </rPh>
    <rPh sb="269" eb="271">
      <t>リョウキン</t>
    </rPh>
    <rPh sb="271" eb="273">
      <t>カイテイ</t>
    </rPh>
    <rPh sb="274" eb="276">
      <t>ジッシ</t>
    </rPh>
    <rPh sb="283" eb="284">
      <t>ヒ</t>
    </rPh>
    <rPh sb="285" eb="286">
      <t>ア</t>
    </rPh>
    <rPh sb="288" eb="289">
      <t>ト</t>
    </rPh>
    <rPh sb="290" eb="291">
      <t>ク</t>
    </rPh>
    <rPh sb="296" eb="298">
      <t>レイワ</t>
    </rPh>
    <rPh sb="349" eb="351">
      <t>ルイジ</t>
    </rPh>
    <rPh sb="351" eb="353">
      <t>ダンタイ</t>
    </rPh>
    <rPh sb="353" eb="355">
      <t>ヘイキン</t>
    </rPh>
    <rPh sb="355" eb="356">
      <t>チ</t>
    </rPh>
    <rPh sb="357" eb="359">
      <t>ウワマワ</t>
    </rPh>
    <rPh sb="374" eb="376">
      <t>ルイジ</t>
    </rPh>
    <rPh sb="376" eb="378">
      <t>ダンタイ</t>
    </rPh>
    <rPh sb="380" eb="381">
      <t>チ</t>
    </rPh>
    <rPh sb="392" eb="395">
      <t>ヒコウリツ</t>
    </rPh>
    <rPh sb="396" eb="398">
      <t>シセツ</t>
    </rPh>
    <rPh sb="398" eb="400">
      <t>リヨウ</t>
    </rPh>
    <rPh sb="413" eb="414">
      <t>ト</t>
    </rPh>
    <rPh sb="415" eb="416">
      <t>ク</t>
    </rPh>
    <rPh sb="418" eb="420">
      <t>キョウカ</t>
    </rPh>
    <rPh sb="430" eb="431">
      <t>ロ</t>
    </rPh>
    <rPh sb="432" eb="434">
      <t>ケイカク</t>
    </rPh>
    <rPh sb="434" eb="435">
      <t>テキ</t>
    </rPh>
    <rPh sb="438" eb="441">
      <t>ケイゾクテキ</t>
    </rPh>
    <rPh sb="442" eb="443">
      <t>ト</t>
    </rPh>
    <rPh sb="444" eb="445">
      <t>ク</t>
    </rPh>
    <rPh sb="454" eb="456">
      <t>アンテイ</t>
    </rPh>
    <rPh sb="458" eb="460">
      <t>キュウスイ</t>
    </rPh>
    <rPh sb="460" eb="462">
      <t>シュウエキ</t>
    </rPh>
    <rPh sb="463" eb="465">
      <t>カクホ</t>
    </rPh>
    <rPh sb="469" eb="471">
      <t>ケイジョウ</t>
    </rPh>
    <rPh sb="471" eb="473">
      <t>ケイヒ</t>
    </rPh>
    <rPh sb="474" eb="476">
      <t>サクゲン</t>
    </rPh>
    <rPh sb="476" eb="477">
      <t>ナド</t>
    </rPh>
    <rPh sb="478" eb="480">
      <t>ケイエイ</t>
    </rPh>
    <rPh sb="480" eb="483">
      <t>ゴウリカ</t>
    </rPh>
    <rPh sb="484" eb="485">
      <t>ト</t>
    </rPh>
    <rPh sb="486" eb="487">
      <t>ク</t>
    </rPh>
    <rPh sb="494" eb="496">
      <t>ケイエイ</t>
    </rPh>
    <rPh sb="496" eb="498">
      <t>キバン</t>
    </rPh>
    <rPh sb="499" eb="501">
      <t>キョウカ</t>
    </rPh>
    <rPh sb="502" eb="503">
      <t>ツト</t>
    </rPh>
    <rPh sb="505" eb="5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</si>
</sst>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0.36</c:v>
                </c:pt>
                <c:pt idx="2">
                  <c:v>0.35</c:v>
                </c:pt>
                <c:pt idx="3">
                  <c:v>0.38</c:v>
                </c:pt>
                <c:pt idx="4">
                  <c:v>0.36</c:v>
                </c:pt>
              </c:numCache>
            </c:numRef>
          </c:val>
          <c:extLst>
            <c:ext xmlns:c16="http://schemas.microsoft.com/office/drawing/2014/chart" uri="{C3380CC4-5D6E-409C-BE32-E72D297353CC}">
              <c16:uniqueId val="{00000000-C770-4DB5-A5E6-DF71328047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0.63</c:v>
                </c:pt>
                <c:pt idx="3">
                  <c:v>0.63</c:v>
                </c:pt>
                <c:pt idx="4">
                  <c:v>0.6</c:v>
                </c:pt>
              </c:numCache>
            </c:numRef>
          </c:val>
          <c:smooth val="0"/>
          <c:extLst>
            <c:ext xmlns:c16="http://schemas.microsoft.com/office/drawing/2014/chart" uri="{C3380CC4-5D6E-409C-BE32-E72D297353CC}">
              <c16:uniqueId val="{00000001-C770-4DB5-A5E6-DF71328047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106.92</c:v>
                </c:pt>
                <c:pt idx="1">
                  <c:v>109.26</c:v>
                </c:pt>
                <c:pt idx="2">
                  <c:v>112.25</c:v>
                </c:pt>
                <c:pt idx="3">
                  <c:v>115.6</c:v>
                </c:pt>
                <c:pt idx="4">
                  <c:v>114.81</c:v>
                </c:pt>
              </c:numCache>
            </c:numRef>
          </c:val>
          <c:extLst>
            <c:ext xmlns:c16="http://schemas.microsoft.com/office/drawing/2014/chart" uri="{C3380CC4-5D6E-409C-BE32-E72D297353CC}">
              <c16:uniqueId val="{00000000-16B0-4A08-A99B-05CA7377BB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111.44</c:v>
                </c:pt>
                <c:pt idx="3">
                  <c:v>111.17</c:v>
                </c:pt>
                <c:pt idx="4">
                  <c:v>110.91</c:v>
                </c:pt>
              </c:numCache>
            </c:numRef>
          </c:val>
          <c:smooth val="0"/>
          <c:extLst>
            <c:ext xmlns:c16="http://schemas.microsoft.com/office/drawing/2014/chart" uri="{C3380CC4-5D6E-409C-BE32-E72D297353CC}">
              <c16:uniqueId val="{00000001-16B0-4A08-A99B-05CA7377BB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44.18</c:v>
                </c:pt>
                <c:pt idx="1">
                  <c:v>46.14</c:v>
                </c:pt>
                <c:pt idx="2">
                  <c:v>49.06</c:v>
                </c:pt>
                <c:pt idx="3">
                  <c:v>50.58</c:v>
                </c:pt>
                <c:pt idx="4">
                  <c:v>51.89</c:v>
                </c:pt>
              </c:numCache>
            </c:numRef>
          </c:val>
          <c:extLst>
            <c:ext xmlns:c16="http://schemas.microsoft.com/office/drawing/2014/chart" uri="{C3380CC4-5D6E-409C-BE32-E72D297353CC}">
              <c16:uniqueId val="{00000000-1D7C-4BA8-A4E1-B5F195BF1E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47.62</c:v>
                </c:pt>
                <c:pt idx="3">
                  <c:v>48.55</c:v>
                </c:pt>
                <c:pt idx="4">
                  <c:v>49.2</c:v>
                </c:pt>
              </c:numCache>
            </c:numRef>
          </c:val>
          <c:smooth val="0"/>
          <c:extLst>
            <c:ext xmlns:c16="http://schemas.microsoft.com/office/drawing/2014/chart" uri="{C3380CC4-5D6E-409C-BE32-E72D297353CC}">
              <c16:uniqueId val="{00000001-1D7C-4BA8-A4E1-B5F195BF1E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25.53</c:v>
                </c:pt>
                <c:pt idx="1">
                  <c:v>20.79</c:v>
                </c:pt>
                <c:pt idx="2">
                  <c:v>13.17</c:v>
                </c:pt>
                <c:pt idx="3">
                  <c:v>14.99</c:v>
                </c:pt>
                <c:pt idx="4">
                  <c:v>17.420000000000002</c:v>
                </c:pt>
              </c:numCache>
            </c:numRef>
          </c:val>
          <c:extLst>
            <c:ext xmlns:c16="http://schemas.microsoft.com/office/drawing/2014/chart" uri="{C3380CC4-5D6E-409C-BE32-E72D297353CC}">
              <c16:uniqueId val="{00000000-B93E-46E8-AB8B-BC22260B27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16.27</c:v>
                </c:pt>
                <c:pt idx="3">
                  <c:v>17.11</c:v>
                </c:pt>
                <c:pt idx="4">
                  <c:v>18.329999999999998</c:v>
                </c:pt>
              </c:numCache>
            </c:numRef>
          </c:val>
          <c:smooth val="0"/>
          <c:extLst>
            <c:ext xmlns:c16="http://schemas.microsoft.com/office/drawing/2014/chart" uri="{C3380CC4-5D6E-409C-BE32-E72D297353CC}">
              <c16:uniqueId val="{00000001-B93E-46E8-AB8B-BC22260B27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55-4D40-9DEA-5DADF7809A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1.03</c:v>
                </c:pt>
                <c:pt idx="3">
                  <c:v>0.78</c:v>
                </c:pt>
                <c:pt idx="4">
                  <c:v>0.92</c:v>
                </c:pt>
              </c:numCache>
            </c:numRef>
          </c:val>
          <c:smooth val="0"/>
          <c:extLst>
            <c:ext xmlns:c16="http://schemas.microsoft.com/office/drawing/2014/chart" uri="{C3380CC4-5D6E-409C-BE32-E72D297353CC}">
              <c16:uniqueId val="{00000001-E755-4D40-9DEA-5DADF7809A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188.57</c:v>
                </c:pt>
                <c:pt idx="1">
                  <c:v>237.79</c:v>
                </c:pt>
                <c:pt idx="2">
                  <c:v>107.24</c:v>
                </c:pt>
                <c:pt idx="3">
                  <c:v>123.45</c:v>
                </c:pt>
                <c:pt idx="4">
                  <c:v>139.19999999999999</c:v>
                </c:pt>
              </c:numCache>
            </c:numRef>
          </c:val>
          <c:extLst>
            <c:ext xmlns:c16="http://schemas.microsoft.com/office/drawing/2014/chart" uri="{C3380CC4-5D6E-409C-BE32-E72D297353CC}">
              <c16:uniqueId val="{00000000-66C1-495A-995B-721047BFF4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349.83</c:v>
                </c:pt>
                <c:pt idx="3">
                  <c:v>360.86</c:v>
                </c:pt>
                <c:pt idx="4">
                  <c:v>350.79</c:v>
                </c:pt>
              </c:numCache>
            </c:numRef>
          </c:val>
          <c:smooth val="0"/>
          <c:extLst>
            <c:ext xmlns:c16="http://schemas.microsoft.com/office/drawing/2014/chart" uri="{C3380CC4-5D6E-409C-BE32-E72D297353CC}">
              <c16:uniqueId val="{00000001-66C1-495A-995B-721047BFF4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512.83000000000004</c:v>
                </c:pt>
                <c:pt idx="1">
                  <c:v>478.06</c:v>
                </c:pt>
                <c:pt idx="2">
                  <c:v>869.38</c:v>
                </c:pt>
                <c:pt idx="3">
                  <c:v>801.55</c:v>
                </c:pt>
                <c:pt idx="4">
                  <c:v>715.11</c:v>
                </c:pt>
              </c:numCache>
            </c:numRef>
          </c:val>
          <c:extLst>
            <c:ext xmlns:c16="http://schemas.microsoft.com/office/drawing/2014/chart" uri="{C3380CC4-5D6E-409C-BE32-E72D297353CC}">
              <c16:uniqueId val="{00000000-7313-45B3-8A3F-511143F946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314.87</c:v>
                </c:pt>
                <c:pt idx="3">
                  <c:v>309.27999999999997</c:v>
                </c:pt>
                <c:pt idx="4">
                  <c:v>322.92</c:v>
                </c:pt>
              </c:numCache>
            </c:numRef>
          </c:val>
          <c:smooth val="0"/>
          <c:extLst>
            <c:ext xmlns:c16="http://schemas.microsoft.com/office/drawing/2014/chart" uri="{C3380CC4-5D6E-409C-BE32-E72D297353CC}">
              <c16:uniqueId val="{00000001-7313-45B3-8A3F-511143F946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99.39</c:v>
                </c:pt>
                <c:pt idx="1">
                  <c:v>100.98</c:v>
                </c:pt>
                <c:pt idx="2">
                  <c:v>78.61</c:v>
                </c:pt>
                <c:pt idx="3">
                  <c:v>84.99</c:v>
                </c:pt>
                <c:pt idx="4">
                  <c:v>90.81</c:v>
                </c:pt>
              </c:numCache>
            </c:numRef>
          </c:val>
          <c:extLst>
            <c:ext xmlns:c16="http://schemas.microsoft.com/office/drawing/2014/chart" uri="{C3380CC4-5D6E-409C-BE32-E72D297353CC}">
              <c16:uniqueId val="{00000000-D11B-4C4E-AAB0-6A52177A1F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103.54</c:v>
                </c:pt>
                <c:pt idx="3">
                  <c:v>103.32</c:v>
                </c:pt>
                <c:pt idx="4">
                  <c:v>100.85</c:v>
                </c:pt>
              </c:numCache>
            </c:numRef>
          </c:val>
          <c:smooth val="0"/>
          <c:extLst>
            <c:ext xmlns:c16="http://schemas.microsoft.com/office/drawing/2014/chart" uri="{C3380CC4-5D6E-409C-BE32-E72D297353CC}">
              <c16:uniqueId val="{00000001-D11B-4C4E-AAB0-6A52177A1F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156.88999999999999</c:v>
                </c:pt>
                <c:pt idx="1">
                  <c:v>154.22</c:v>
                </c:pt>
                <c:pt idx="2">
                  <c:v>212.53</c:v>
                </c:pt>
                <c:pt idx="3">
                  <c:v>208.96</c:v>
                </c:pt>
                <c:pt idx="4">
                  <c:v>206.37</c:v>
                </c:pt>
              </c:numCache>
            </c:numRef>
          </c:val>
          <c:extLst>
            <c:ext xmlns:c16="http://schemas.microsoft.com/office/drawing/2014/chart" uri="{C3380CC4-5D6E-409C-BE32-E72D297353CC}">
              <c16:uniqueId val="{00000000-40A4-4176-8762-05D01CCEF0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167.46</c:v>
                </c:pt>
                <c:pt idx="3">
                  <c:v>168.56</c:v>
                </c:pt>
                <c:pt idx="4">
                  <c:v>167.1</c:v>
                </c:pt>
              </c:numCache>
            </c:numRef>
          </c:val>
          <c:smooth val="0"/>
          <c:extLst>
            <c:ext xmlns:c16="http://schemas.microsoft.com/office/drawing/2014/chart" uri="{C3380CC4-5D6E-409C-BE32-E72D297353CC}">
              <c16:uniqueId val="{00000001-40A4-4176-8762-05D01CCEF0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59.63</c:v>
                </c:pt>
                <c:pt idx="1">
                  <c:v>59.63</c:v>
                </c:pt>
                <c:pt idx="2">
                  <c:v>67.27</c:v>
                </c:pt>
                <c:pt idx="3">
                  <c:v>64.33</c:v>
                </c:pt>
                <c:pt idx="4">
                  <c:v>65.34</c:v>
                </c:pt>
              </c:numCache>
            </c:numRef>
          </c:val>
          <c:extLst>
            <c:ext xmlns:c16="http://schemas.microsoft.com/office/drawing/2014/chart" uri="{C3380CC4-5D6E-409C-BE32-E72D297353CC}">
              <c16:uniqueId val="{00000000-5262-49C1-B57D-013469745B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59.46</c:v>
                </c:pt>
                <c:pt idx="3">
                  <c:v>59.51</c:v>
                </c:pt>
                <c:pt idx="4">
                  <c:v>59.91</c:v>
                </c:pt>
              </c:numCache>
            </c:numRef>
          </c:val>
          <c:smooth val="0"/>
          <c:extLst>
            <c:ext xmlns:c16="http://schemas.microsoft.com/office/drawing/2014/chart" uri="{C3380CC4-5D6E-409C-BE32-E72D297353CC}">
              <c16:uniqueId val="{00000001-5262-49C1-B57D-013469745B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78.37</c:v>
                </c:pt>
                <c:pt idx="1">
                  <c:v>78.47</c:v>
                </c:pt>
                <c:pt idx="2">
                  <c:v>77.040000000000006</c:v>
                </c:pt>
                <c:pt idx="3">
                  <c:v>78.040000000000006</c:v>
                </c:pt>
                <c:pt idx="4">
                  <c:v>78.48</c:v>
                </c:pt>
              </c:numCache>
            </c:numRef>
          </c:val>
          <c:extLst>
            <c:ext xmlns:c16="http://schemas.microsoft.com/office/drawing/2014/chart" uri="{C3380CC4-5D6E-409C-BE32-E72D297353CC}">
              <c16:uniqueId val="{00000000-5582-461F-992A-85049C8F36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87.41</c:v>
                </c:pt>
                <c:pt idx="3">
                  <c:v>87.08</c:v>
                </c:pt>
                <c:pt idx="4">
                  <c:v>87.26</c:v>
                </c:pt>
              </c:numCache>
            </c:numRef>
          </c:val>
          <c:smooth val="0"/>
          <c:extLst>
            <c:ext xmlns:c16="http://schemas.microsoft.com/office/drawing/2014/chart" uri="{C3380CC4-5D6E-409C-BE32-E72D297353CC}">
              <c16:uniqueId val="{00000001-5582-461F-992A-85049C8F36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浜田市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52605</v>
      </c>
      <c r="AM8" s="61"/>
      <c r="AN8" s="61"/>
      <c r="AO8" s="61"/>
      <c r="AP8" s="61"/>
      <c r="AQ8" s="61"/>
      <c r="AR8" s="61"/>
      <c r="AS8" s="61"/>
      <c r="AT8" s="52">
        <f>データ!$S$6</f>
        <v>690.68</v>
      </c>
      <c r="AU8" s="53"/>
      <c r="AV8" s="53"/>
      <c r="AW8" s="53"/>
      <c r="AX8" s="53"/>
      <c r="AY8" s="53"/>
      <c r="AZ8" s="53"/>
      <c r="BA8" s="53"/>
      <c r="BB8" s="54">
        <f>データ!$T$6</f>
        <v>76.16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61.48</v>
      </c>
      <c r="J10" s="53"/>
      <c r="K10" s="53"/>
      <c r="L10" s="53"/>
      <c r="M10" s="53"/>
      <c r="N10" s="53"/>
      <c r="O10" s="64"/>
      <c r="P10" s="54">
        <f>データ!$P$6</f>
        <v>97.85</v>
      </c>
      <c r="Q10" s="54"/>
      <c r="R10" s="54"/>
      <c r="S10" s="54"/>
      <c r="T10" s="54"/>
      <c r="U10" s="54"/>
      <c r="V10" s="54"/>
      <c r="W10" s="61">
        <f>データ!$Q$6</f>
        <v>3509</v>
      </c>
      <c r="X10" s="61"/>
      <c r="Y10" s="61"/>
      <c r="Z10" s="61"/>
      <c r="AA10" s="61"/>
      <c r="AB10" s="61"/>
      <c r="AC10" s="61"/>
      <c r="AD10" s="2"/>
      <c r="AE10" s="2"/>
      <c r="AF10" s="2"/>
      <c r="AG10" s="2"/>
      <c r="AH10" s="4"/>
      <c r="AI10" s="4"/>
      <c r="AJ10" s="4"/>
      <c r="AK10" s="4"/>
      <c r="AL10" s="61">
        <f>データ!$U$6</f>
        <v>51025</v>
      </c>
      <c r="AM10" s="61"/>
      <c r="AN10" s="61"/>
      <c r="AO10" s="61"/>
      <c r="AP10" s="61"/>
      <c r="AQ10" s="61"/>
      <c r="AR10" s="61"/>
      <c r="AS10" s="61"/>
      <c r="AT10" s="52">
        <f>データ!$V$6</f>
        <v>137.08000000000001</v>
      </c>
      <c r="AU10" s="53"/>
      <c r="AV10" s="53"/>
      <c r="AW10" s="53"/>
      <c r="AX10" s="53"/>
      <c r="AY10" s="53"/>
      <c r="AZ10" s="53"/>
      <c r="BA10" s="53"/>
      <c r="BB10" s="54">
        <f>データ!$W$6</f>
        <v>372.23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ZSGctIkOnpZ+Y40Y2vCS0LF+cNBudt71uES96rrjOV45A7u33XGlr4wkgRBF5j519V4YyTESJ+vKdbRW848fQ==" saltValue="hHB+FaIbvqgARcv3zmWl9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322024</v>
      </c>
      <c r="D6" s="34">
        <f t="shared" si="3"/>
        <v>46</v>
      </c>
      <c r="E6" s="34">
        <f t="shared" si="3"/>
        <v>1</v>
      </c>
      <c r="F6" s="34">
        <f t="shared" si="3"/>
        <v>0</v>
      </c>
      <c r="G6" s="34">
        <f t="shared" si="3"/>
        <v>1</v>
      </c>
      <c r="H6" s="34" t="str">
        <f t="shared" si="3"/>
        <v>島根県　浜田市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61.48</v>
      </c>
      <c r="P6" s="35">
        <f t="shared" si="3"/>
        <v>97.85</v>
      </c>
      <c r="Q6" s="35">
        <f t="shared" si="3"/>
        <v>3509</v>
      </c>
      <c r="R6" s="35">
        <f t="shared" si="3"/>
        <v>52605</v>
      </c>
      <c r="S6" s="35">
        <f t="shared" si="3"/>
        <v>690.68</v>
      </c>
      <c r="T6" s="35">
        <f t="shared" si="3"/>
        <v>76.16</v>
      </c>
      <c r="U6" s="35">
        <f t="shared" si="3"/>
        <v>51025</v>
      </c>
      <c r="V6" s="35">
        <f t="shared" si="3"/>
        <v>137.08000000000001</v>
      </c>
      <c r="W6" s="35">
        <f t="shared" si="3"/>
        <v>372.23</v>
      </c>
      <c r="X6" s="36">
        <f>IF(X7="",NA(),X7)</f>
        <v>106.92</v>
      </c>
      <c r="Y6" s="36">
        <f t="shared" ref="Y6:AG6" si="4">IF(Y7="",NA(),Y7)</f>
        <v>109.26</v>
      </c>
      <c r="Z6" s="36">
        <f t="shared" si="4"/>
        <v>112.25</v>
      </c>
      <c r="AA6" s="36">
        <f t="shared" si="4"/>
        <v>115.6</v>
      </c>
      <c r="AB6" s="36">
        <f t="shared" si="4"/>
        <v>114.81</v>
      </c>
      <c r="AC6" s="36">
        <f t="shared" si="4"/>
        <v>110.95</v>
      </c>
      <c r="AD6" s="36">
        <f t="shared" si="4"/>
        <v>110.68</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1.03</v>
      </c>
      <c r="AQ6" s="36">
        <f t="shared" si="5"/>
        <v>0.78</v>
      </c>
      <c r="AR6" s="36">
        <f t="shared" si="5"/>
        <v>0.92</v>
      </c>
      <c r="AS6" s="35" t="str">
        <f>IF(AS7="","",IF(AS7="-","【-】","【"&amp;SUBSTITUTE(TEXT(AS7,"#,##0.00"),"-","△")&amp;"】"))</f>
        <v>【1.15】</v>
      </c>
      <c r="AT6" s="36">
        <f>IF(AT7="",NA(),AT7)</f>
        <v>188.57</v>
      </c>
      <c r="AU6" s="36">
        <f t="shared" ref="AU6:BC6" si="6">IF(AU7="",NA(),AU7)</f>
        <v>237.79</v>
      </c>
      <c r="AV6" s="36">
        <f t="shared" si="6"/>
        <v>107.24</v>
      </c>
      <c r="AW6" s="36">
        <f t="shared" si="6"/>
        <v>123.45</v>
      </c>
      <c r="AX6" s="36">
        <f t="shared" si="6"/>
        <v>139.19999999999999</v>
      </c>
      <c r="AY6" s="36">
        <f t="shared" si="6"/>
        <v>377.63</v>
      </c>
      <c r="AZ6" s="36">
        <f t="shared" si="6"/>
        <v>357.34</v>
      </c>
      <c r="BA6" s="36">
        <f t="shared" si="6"/>
        <v>349.83</v>
      </c>
      <c r="BB6" s="36">
        <f t="shared" si="6"/>
        <v>360.86</v>
      </c>
      <c r="BC6" s="36">
        <f t="shared" si="6"/>
        <v>350.79</v>
      </c>
      <c r="BD6" s="35" t="str">
        <f>IF(BD7="","",IF(BD7="-","【-】","【"&amp;SUBSTITUTE(TEXT(BD7,"#,##0.00"),"-","△")&amp;"】"))</f>
        <v>【260.31】</v>
      </c>
      <c r="BE6" s="36">
        <f>IF(BE7="",NA(),BE7)</f>
        <v>512.83000000000004</v>
      </c>
      <c r="BF6" s="36">
        <f t="shared" ref="BF6:BN6" si="7">IF(BF7="",NA(),BF7)</f>
        <v>478.06</v>
      </c>
      <c r="BG6" s="36">
        <f t="shared" si="7"/>
        <v>869.38</v>
      </c>
      <c r="BH6" s="36">
        <f t="shared" si="7"/>
        <v>801.55</v>
      </c>
      <c r="BI6" s="36">
        <f t="shared" si="7"/>
        <v>715.11</v>
      </c>
      <c r="BJ6" s="36">
        <f t="shared" si="7"/>
        <v>364.71</v>
      </c>
      <c r="BK6" s="36">
        <f t="shared" si="7"/>
        <v>373.69</v>
      </c>
      <c r="BL6" s="36">
        <f t="shared" si="7"/>
        <v>314.87</v>
      </c>
      <c r="BM6" s="36">
        <f t="shared" si="7"/>
        <v>309.27999999999997</v>
      </c>
      <c r="BN6" s="36">
        <f t="shared" si="7"/>
        <v>322.92</v>
      </c>
      <c r="BO6" s="35" t="str">
        <f>IF(BO7="","",IF(BO7="-","【-】","【"&amp;SUBSTITUTE(TEXT(BO7,"#,##0.00"),"-","△")&amp;"】"))</f>
        <v>【275.67】</v>
      </c>
      <c r="BP6" s="36">
        <f>IF(BP7="",NA(),BP7)</f>
        <v>99.39</v>
      </c>
      <c r="BQ6" s="36">
        <f t="shared" ref="BQ6:BY6" si="8">IF(BQ7="",NA(),BQ7)</f>
        <v>100.98</v>
      </c>
      <c r="BR6" s="36">
        <f t="shared" si="8"/>
        <v>78.61</v>
      </c>
      <c r="BS6" s="36">
        <f t="shared" si="8"/>
        <v>84.99</v>
      </c>
      <c r="BT6" s="36">
        <f t="shared" si="8"/>
        <v>90.81</v>
      </c>
      <c r="BU6" s="36">
        <f t="shared" si="8"/>
        <v>100.65</v>
      </c>
      <c r="BV6" s="36">
        <f t="shared" si="8"/>
        <v>99.87</v>
      </c>
      <c r="BW6" s="36">
        <f t="shared" si="8"/>
        <v>103.54</v>
      </c>
      <c r="BX6" s="36">
        <f t="shared" si="8"/>
        <v>103.32</v>
      </c>
      <c r="BY6" s="36">
        <f t="shared" si="8"/>
        <v>100.85</v>
      </c>
      <c r="BZ6" s="35" t="str">
        <f>IF(BZ7="","",IF(BZ7="-","【-】","【"&amp;SUBSTITUTE(TEXT(BZ7,"#,##0.00"),"-","△")&amp;"】"))</f>
        <v>【100.05】</v>
      </c>
      <c r="CA6" s="36">
        <f>IF(CA7="",NA(),CA7)</f>
        <v>156.88999999999999</v>
      </c>
      <c r="CB6" s="36">
        <f t="shared" ref="CB6:CJ6" si="9">IF(CB7="",NA(),CB7)</f>
        <v>154.22</v>
      </c>
      <c r="CC6" s="36">
        <f t="shared" si="9"/>
        <v>212.53</v>
      </c>
      <c r="CD6" s="36">
        <f t="shared" si="9"/>
        <v>208.96</v>
      </c>
      <c r="CE6" s="36">
        <f t="shared" si="9"/>
        <v>206.37</v>
      </c>
      <c r="CF6" s="36">
        <f t="shared" si="9"/>
        <v>170.19</v>
      </c>
      <c r="CG6" s="36">
        <f t="shared" si="9"/>
        <v>171.81</v>
      </c>
      <c r="CH6" s="36">
        <f t="shared" si="9"/>
        <v>167.46</v>
      </c>
      <c r="CI6" s="36">
        <f t="shared" si="9"/>
        <v>168.56</v>
      </c>
      <c r="CJ6" s="36">
        <f t="shared" si="9"/>
        <v>167.1</v>
      </c>
      <c r="CK6" s="35" t="str">
        <f>IF(CK7="","",IF(CK7="-","【-】","【"&amp;SUBSTITUTE(TEXT(CK7,"#,##0.00"),"-","△")&amp;"】"))</f>
        <v>【166.40】</v>
      </c>
      <c r="CL6" s="36">
        <f>IF(CL7="",NA(),CL7)</f>
        <v>59.63</v>
      </c>
      <c r="CM6" s="36">
        <f t="shared" ref="CM6:CU6" si="10">IF(CM7="",NA(),CM7)</f>
        <v>59.63</v>
      </c>
      <c r="CN6" s="36">
        <f t="shared" si="10"/>
        <v>67.27</v>
      </c>
      <c r="CO6" s="36">
        <f t="shared" si="10"/>
        <v>64.33</v>
      </c>
      <c r="CP6" s="36">
        <f t="shared" si="10"/>
        <v>65.34</v>
      </c>
      <c r="CQ6" s="36">
        <f t="shared" si="10"/>
        <v>59.01</v>
      </c>
      <c r="CR6" s="36">
        <f t="shared" si="10"/>
        <v>60.03</v>
      </c>
      <c r="CS6" s="36">
        <f t="shared" si="10"/>
        <v>59.46</v>
      </c>
      <c r="CT6" s="36">
        <f t="shared" si="10"/>
        <v>59.51</v>
      </c>
      <c r="CU6" s="36">
        <f t="shared" si="10"/>
        <v>59.91</v>
      </c>
      <c r="CV6" s="35" t="str">
        <f>IF(CV7="","",IF(CV7="-","【-】","【"&amp;SUBSTITUTE(TEXT(CV7,"#,##0.00"),"-","△")&amp;"】"))</f>
        <v>【60.69】</v>
      </c>
      <c r="CW6" s="36">
        <f>IF(CW7="",NA(),CW7)</f>
        <v>78.37</v>
      </c>
      <c r="CX6" s="36">
        <f t="shared" ref="CX6:DF6" si="11">IF(CX7="",NA(),CX7)</f>
        <v>78.47</v>
      </c>
      <c r="CY6" s="36">
        <f t="shared" si="11"/>
        <v>77.040000000000006</v>
      </c>
      <c r="CZ6" s="36">
        <f t="shared" si="11"/>
        <v>78.040000000000006</v>
      </c>
      <c r="DA6" s="36">
        <f t="shared" si="11"/>
        <v>78.48</v>
      </c>
      <c r="DB6" s="36">
        <f t="shared" si="11"/>
        <v>85.37</v>
      </c>
      <c r="DC6" s="36">
        <f t="shared" si="11"/>
        <v>84.81</v>
      </c>
      <c r="DD6" s="36">
        <f t="shared" si="11"/>
        <v>87.41</v>
      </c>
      <c r="DE6" s="36">
        <f t="shared" si="11"/>
        <v>87.08</v>
      </c>
      <c r="DF6" s="36">
        <f t="shared" si="11"/>
        <v>87.26</v>
      </c>
      <c r="DG6" s="35" t="str">
        <f>IF(DG7="","",IF(DG7="-","【-】","【"&amp;SUBSTITUTE(TEXT(DG7,"#,##0.00"),"-","△")&amp;"】"))</f>
        <v>【89.82】</v>
      </c>
      <c r="DH6" s="36">
        <f>IF(DH7="",NA(),DH7)</f>
        <v>44.18</v>
      </c>
      <c r="DI6" s="36">
        <f t="shared" ref="DI6:DQ6" si="12">IF(DI7="",NA(),DI7)</f>
        <v>46.14</v>
      </c>
      <c r="DJ6" s="36">
        <f t="shared" si="12"/>
        <v>49.06</v>
      </c>
      <c r="DK6" s="36">
        <f t="shared" si="12"/>
        <v>50.58</v>
      </c>
      <c r="DL6" s="36">
        <f t="shared" si="12"/>
        <v>51.89</v>
      </c>
      <c r="DM6" s="36">
        <f t="shared" si="12"/>
        <v>46.9</v>
      </c>
      <c r="DN6" s="36">
        <f t="shared" si="12"/>
        <v>47.28</v>
      </c>
      <c r="DO6" s="36">
        <f t="shared" si="12"/>
        <v>47.62</v>
      </c>
      <c r="DP6" s="36">
        <f t="shared" si="12"/>
        <v>48.55</v>
      </c>
      <c r="DQ6" s="36">
        <f t="shared" si="12"/>
        <v>49.2</v>
      </c>
      <c r="DR6" s="35" t="str">
        <f>IF(DR7="","",IF(DR7="-","【-】","【"&amp;SUBSTITUTE(TEXT(DR7,"#,##0.00"),"-","△")&amp;"】"))</f>
        <v>【50.19】</v>
      </c>
      <c r="DS6" s="36">
        <f>IF(DS7="",NA(),DS7)</f>
        <v>25.53</v>
      </c>
      <c r="DT6" s="36">
        <f t="shared" ref="DT6:EB6" si="13">IF(DT7="",NA(),DT7)</f>
        <v>20.79</v>
      </c>
      <c r="DU6" s="36">
        <f t="shared" si="13"/>
        <v>13.17</v>
      </c>
      <c r="DV6" s="36">
        <f t="shared" si="13"/>
        <v>14.99</v>
      </c>
      <c r="DW6" s="36">
        <f t="shared" si="13"/>
        <v>17.420000000000002</v>
      </c>
      <c r="DX6" s="36">
        <f t="shared" si="13"/>
        <v>12.03</v>
      </c>
      <c r="DY6" s="36">
        <f t="shared" si="13"/>
        <v>12.19</v>
      </c>
      <c r="DZ6" s="36">
        <f t="shared" si="13"/>
        <v>16.27</v>
      </c>
      <c r="EA6" s="36">
        <f t="shared" si="13"/>
        <v>17.11</v>
      </c>
      <c r="EB6" s="36">
        <f t="shared" si="13"/>
        <v>18.329999999999998</v>
      </c>
      <c r="EC6" s="35" t="str">
        <f>IF(EC7="","",IF(EC7="-","【-】","【"&amp;SUBSTITUTE(TEXT(EC7,"#,##0.00"),"-","△")&amp;"】"))</f>
        <v>【20.63】</v>
      </c>
      <c r="ED6" s="36">
        <f>IF(ED7="",NA(),ED7)</f>
        <v>0.84</v>
      </c>
      <c r="EE6" s="36">
        <f t="shared" ref="EE6:EM6" si="14">IF(EE7="",NA(),EE7)</f>
        <v>0.36</v>
      </c>
      <c r="EF6" s="36">
        <f t="shared" si="14"/>
        <v>0.35</v>
      </c>
      <c r="EG6" s="36">
        <f t="shared" si="14"/>
        <v>0.38</v>
      </c>
      <c r="EH6" s="36">
        <f t="shared" si="14"/>
        <v>0.36</v>
      </c>
      <c r="EI6" s="36">
        <f t="shared" si="14"/>
        <v>0.61</v>
      </c>
      <c r="EJ6" s="36">
        <f t="shared" si="14"/>
        <v>0.51</v>
      </c>
      <c r="EK6" s="36">
        <f t="shared" si="14"/>
        <v>0.63</v>
      </c>
      <c r="EL6" s="36">
        <f t="shared" si="14"/>
        <v>0.63</v>
      </c>
      <c r="EM6" s="36">
        <f t="shared" si="14"/>
        <v>0.6</v>
      </c>
      <c r="EN6" s="35" t="str">
        <f>IF(EN7="","",IF(EN7="-","【-】","【"&amp;SUBSTITUTE(TEXT(EN7,"#,##0.00"),"-","△")&amp;"】"))</f>
        <v>【0.69】</v>
      </c>
    </row>
    <row r="7" spans="1:144" s="37" customFormat="1" x14ac:dyDescent="0.15">
      <c r="A7" s="29"/>
      <c r="B7" s="38">
        <v>2020</v>
      </c>
      <c r="C7" s="38">
        <v>322024</v>
      </c>
      <c r="D7" s="38">
        <v>46</v>
      </c>
      <c r="E7" s="38">
        <v>1</v>
      </c>
      <c r="F7" s="38">
        <v>0</v>
      </c>
      <c r="G7" s="38">
        <v>1</v>
      </c>
      <c r="H7" s="38" t="s">
        <v>92</v>
      </c>
      <c r="I7" s="38" t="s">
        <v>93</v>
      </c>
      <c r="J7" s="38" t="s">
        <v>94</v>
      </c>
      <c r="K7" s="38" t="s">
        <v>95</v>
      </c>
      <c r="L7" s="38" t="s">
        <v>96</v>
      </c>
      <c r="M7" s="38" t="s">
        <v>97</v>
      </c>
      <c r="N7" s="39" t="s">
        <v>98</v>
      </c>
      <c r="O7" s="39">
        <v>61.48</v>
      </c>
      <c r="P7" s="39">
        <v>97.85</v>
      </c>
      <c r="Q7" s="39">
        <v>3509</v>
      </c>
      <c r="R7" s="39">
        <v>52605</v>
      </c>
      <c r="S7" s="39">
        <v>690.68</v>
      </c>
      <c r="T7" s="39">
        <v>76.16</v>
      </c>
      <c r="U7" s="39">
        <v>51025</v>
      </c>
      <c r="V7" s="39">
        <v>137.08000000000001</v>
      </c>
      <c r="W7" s="39">
        <v>372.23</v>
      </c>
      <c r="X7" s="39">
        <v>106.92</v>
      </c>
      <c r="Y7" s="39">
        <v>109.26</v>
      </c>
      <c r="Z7" s="39">
        <v>112.25</v>
      </c>
      <c r="AA7" s="39">
        <v>115.6</v>
      </c>
      <c r="AB7" s="39">
        <v>114.81</v>
      </c>
      <c r="AC7" s="39">
        <v>110.95</v>
      </c>
      <c r="AD7" s="39">
        <v>110.68</v>
      </c>
      <c r="AE7" s="39">
        <v>111.44</v>
      </c>
      <c r="AF7" s="39">
        <v>111.17</v>
      </c>
      <c r="AG7" s="39">
        <v>110.91</v>
      </c>
      <c r="AH7" s="39">
        <v>110.27</v>
      </c>
      <c r="AI7" s="39">
        <v>0</v>
      </c>
      <c r="AJ7" s="39">
        <v>0</v>
      </c>
      <c r="AK7" s="39">
        <v>0</v>
      </c>
      <c r="AL7" s="39">
        <v>0</v>
      </c>
      <c r="AM7" s="39">
        <v>0</v>
      </c>
      <c r="AN7" s="39">
        <v>3.91</v>
      </c>
      <c r="AO7" s="39">
        <v>3.56</v>
      </c>
      <c r="AP7" s="39">
        <v>1.03</v>
      </c>
      <c r="AQ7" s="39">
        <v>0.78</v>
      </c>
      <c r="AR7" s="39">
        <v>0.92</v>
      </c>
      <c r="AS7" s="39">
        <v>1.1499999999999999</v>
      </c>
      <c r="AT7" s="39">
        <v>188.57</v>
      </c>
      <c r="AU7" s="39">
        <v>237.79</v>
      </c>
      <c r="AV7" s="39">
        <v>107.24</v>
      </c>
      <c r="AW7" s="39">
        <v>123.45</v>
      </c>
      <c r="AX7" s="39">
        <v>139.19999999999999</v>
      </c>
      <c r="AY7" s="39">
        <v>377.63</v>
      </c>
      <c r="AZ7" s="39">
        <v>357.34</v>
      </c>
      <c r="BA7" s="39">
        <v>349.83</v>
      </c>
      <c r="BB7" s="39">
        <v>360.86</v>
      </c>
      <c r="BC7" s="39">
        <v>350.79</v>
      </c>
      <c r="BD7" s="39">
        <v>260.31</v>
      </c>
      <c r="BE7" s="39">
        <v>512.83000000000004</v>
      </c>
      <c r="BF7" s="39">
        <v>478.06</v>
      </c>
      <c r="BG7" s="39">
        <v>869.38</v>
      </c>
      <c r="BH7" s="39">
        <v>801.55</v>
      </c>
      <c r="BI7" s="39">
        <v>715.11</v>
      </c>
      <c r="BJ7" s="39">
        <v>364.71</v>
      </c>
      <c r="BK7" s="39">
        <v>373.69</v>
      </c>
      <c r="BL7" s="39">
        <v>314.87</v>
      </c>
      <c r="BM7" s="39">
        <v>309.27999999999997</v>
      </c>
      <c r="BN7" s="39">
        <v>322.92</v>
      </c>
      <c r="BO7" s="39">
        <v>275.67</v>
      </c>
      <c r="BP7" s="39">
        <v>99.39</v>
      </c>
      <c r="BQ7" s="39">
        <v>100.98</v>
      </c>
      <c r="BR7" s="39">
        <v>78.61</v>
      </c>
      <c r="BS7" s="39">
        <v>84.99</v>
      </c>
      <c r="BT7" s="39">
        <v>90.81</v>
      </c>
      <c r="BU7" s="39">
        <v>100.65</v>
      </c>
      <c r="BV7" s="39">
        <v>99.87</v>
      </c>
      <c r="BW7" s="39">
        <v>103.54</v>
      </c>
      <c r="BX7" s="39">
        <v>103.32</v>
      </c>
      <c r="BY7" s="39">
        <v>100.85</v>
      </c>
      <c r="BZ7" s="39">
        <v>100.05</v>
      </c>
      <c r="CA7" s="39">
        <v>156.88999999999999</v>
      </c>
      <c r="CB7" s="39">
        <v>154.22</v>
      </c>
      <c r="CC7" s="39">
        <v>212.53</v>
      </c>
      <c r="CD7" s="39">
        <v>208.96</v>
      </c>
      <c r="CE7" s="39">
        <v>206.37</v>
      </c>
      <c r="CF7" s="39">
        <v>170.19</v>
      </c>
      <c r="CG7" s="39">
        <v>171.81</v>
      </c>
      <c r="CH7" s="39">
        <v>167.46</v>
      </c>
      <c r="CI7" s="39">
        <v>168.56</v>
      </c>
      <c r="CJ7" s="39">
        <v>167.1</v>
      </c>
      <c r="CK7" s="39">
        <v>166.4</v>
      </c>
      <c r="CL7" s="39">
        <v>59.63</v>
      </c>
      <c r="CM7" s="39">
        <v>59.63</v>
      </c>
      <c r="CN7" s="39">
        <v>67.27</v>
      </c>
      <c r="CO7" s="39">
        <v>64.33</v>
      </c>
      <c r="CP7" s="39">
        <v>65.34</v>
      </c>
      <c r="CQ7" s="39">
        <v>59.01</v>
      </c>
      <c r="CR7" s="39">
        <v>60.03</v>
      </c>
      <c r="CS7" s="39">
        <v>59.46</v>
      </c>
      <c r="CT7" s="39">
        <v>59.51</v>
      </c>
      <c r="CU7" s="39">
        <v>59.91</v>
      </c>
      <c r="CV7" s="39">
        <v>60.69</v>
      </c>
      <c r="CW7" s="39">
        <v>78.37</v>
      </c>
      <c r="CX7" s="39">
        <v>78.47</v>
      </c>
      <c r="CY7" s="39">
        <v>77.040000000000006</v>
      </c>
      <c r="CZ7" s="39">
        <v>78.040000000000006</v>
      </c>
      <c r="DA7" s="39">
        <v>78.48</v>
      </c>
      <c r="DB7" s="39">
        <v>85.37</v>
      </c>
      <c r="DC7" s="39">
        <v>84.81</v>
      </c>
      <c r="DD7" s="39">
        <v>87.41</v>
      </c>
      <c r="DE7" s="39">
        <v>87.08</v>
      </c>
      <c r="DF7" s="39">
        <v>87.26</v>
      </c>
      <c r="DG7" s="39">
        <v>89.82</v>
      </c>
      <c r="DH7" s="39">
        <v>44.18</v>
      </c>
      <c r="DI7" s="39">
        <v>46.14</v>
      </c>
      <c r="DJ7" s="39">
        <v>49.06</v>
      </c>
      <c r="DK7" s="39">
        <v>50.58</v>
      </c>
      <c r="DL7" s="39">
        <v>51.89</v>
      </c>
      <c r="DM7" s="39">
        <v>46.9</v>
      </c>
      <c r="DN7" s="39">
        <v>47.28</v>
      </c>
      <c r="DO7" s="39">
        <v>47.62</v>
      </c>
      <c r="DP7" s="39">
        <v>48.55</v>
      </c>
      <c r="DQ7" s="39">
        <v>49.2</v>
      </c>
      <c r="DR7" s="39">
        <v>50.19</v>
      </c>
      <c r="DS7" s="39">
        <v>25.53</v>
      </c>
      <c r="DT7" s="39">
        <v>20.79</v>
      </c>
      <c r="DU7" s="39">
        <v>13.17</v>
      </c>
      <c r="DV7" s="39">
        <v>14.99</v>
      </c>
      <c r="DW7" s="39">
        <v>17.420000000000002</v>
      </c>
      <c r="DX7" s="39">
        <v>12.03</v>
      </c>
      <c r="DY7" s="39">
        <v>12.19</v>
      </c>
      <c r="DZ7" s="39">
        <v>16.27</v>
      </c>
      <c r="EA7" s="39">
        <v>17.11</v>
      </c>
      <c r="EB7" s="39">
        <v>18.329999999999998</v>
      </c>
      <c r="EC7" s="39">
        <v>20.63</v>
      </c>
      <c r="ED7" s="39">
        <v>0.84</v>
      </c>
      <c r="EE7" s="39">
        <v>0.36</v>
      </c>
      <c r="EF7" s="39">
        <v>0.35</v>
      </c>
      <c r="EG7" s="39">
        <v>0.38</v>
      </c>
      <c r="EH7" s="39">
        <v>0.36</v>
      </c>
      <c r="EI7" s="39">
        <v>0.61</v>
      </c>
      <c r="EJ7" s="39">
        <v>0.51</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久本 賢哲</cp:lastModifiedBy>
  <cp:lastPrinted>2022-01-20T10:55:10Z</cp:lastPrinted>
  <dcterms:created xsi:type="dcterms:W3CDTF">2021-12-03T06:55:05Z</dcterms:created>
  <dcterms:modified xsi:type="dcterms:W3CDTF">2022-01-20T10:57:56Z</dcterms:modified>
  <cp:category/>
</cp:coreProperties>
</file>