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3iTIoTCHSxfA0Uk/Em8jrUukWl1Dek/ABO+gSj+zE8hrDTA+FvzX3bTMseR3II98qgltbzXXvB7nij9q8tsXaQ==" workbookSaltValue="KOm+vrMuivknErZIQZeeHg==" workbookSpinCount="100000" lockStructure="1"/>
  <bookViews>
    <workbookView xWindow="-120" yWindow="-120" windowWidth="29040" windowHeight="1584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BA9" i="4" s="1"/>
  <c r="AH6" i="5"/>
  <c r="AG6" i="5"/>
  <c r="AF6" i="5"/>
  <c r="BK8" i="4" s="1"/>
  <c r="AE6" i="5"/>
  <c r="BF8" i="4" s="1"/>
  <c r="AD6" i="5"/>
  <c r="AC6" i="5"/>
  <c r="AB6" i="5"/>
  <c r="AQ8" i="4" s="1"/>
  <c r="AA6" i="5"/>
  <c r="Z12" i="4" s="1"/>
  <c r="Z6" i="5"/>
  <c r="Y6" i="5"/>
  <c r="X6" i="5"/>
  <c r="B12" i="4" s="1"/>
  <c r="W6" i="5"/>
  <c r="Z10" i="4" s="1"/>
  <c r="V6" i="5"/>
  <c r="U6" i="5"/>
  <c r="T6" i="5"/>
  <c r="B10" i="4" s="1"/>
  <c r="S6" i="5"/>
  <c r="Z8" i="4" s="1"/>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R10" i="4"/>
  <c r="J10" i="4"/>
  <c r="BK9" i="4"/>
  <c r="AV9" i="4"/>
  <c r="AQ9" i="4"/>
  <c r="BA8" i="4"/>
  <c r="AV8" i="4"/>
  <c r="R8" i="4"/>
  <c r="J8" i="4"/>
  <c r="K10" i="5" l="1"/>
  <c r="EM16" i="5" s="1"/>
  <c r="FI16" i="5"/>
  <c r="DU16" i="5"/>
  <c r="BK16" i="5"/>
  <c r="AO11" i="5"/>
  <c r="EE10" i="5"/>
  <c r="CG10" i="5"/>
  <c r="DA16" i="5"/>
  <c r="EY10" i="5"/>
  <c r="EY16" i="5"/>
  <c r="DK16" i="5"/>
  <c r="AZ16" i="5"/>
  <c r="FI10" i="5"/>
  <c r="DU10" i="5"/>
  <c r="BV10" i="5"/>
  <c r="CG17" i="5"/>
  <c r="AO17" i="5"/>
  <c r="EE16" i="5"/>
  <c r="BV16" i="5"/>
  <c r="EO10" i="5"/>
  <c r="DA10" i="5"/>
  <c r="AZ10" i="5"/>
  <c r="BK7" i="4"/>
  <c r="EO16" i="5"/>
  <c r="DK10" i="5"/>
  <c r="BK10" i="5"/>
  <c r="CE10" i="5"/>
  <c r="DS16" i="5"/>
  <c r="FG16" i="5"/>
  <c r="J10" i="5"/>
  <c r="BT10" i="5"/>
  <c r="DS10" i="5"/>
  <c r="FG10" i="5"/>
  <c r="AX16" i="5"/>
  <c r="DI16" i="5"/>
  <c r="EW16" i="5"/>
  <c r="AM11" i="5"/>
  <c r="BA7" i="4"/>
  <c r="L10" i="5"/>
  <c r="AX10" i="5"/>
  <c r="CY10" i="5"/>
  <c r="EM10" i="5"/>
  <c r="BT16" i="5"/>
  <c r="EC16" i="5"/>
  <c r="AM17" i="5"/>
  <c r="CE17" i="5"/>
  <c r="EC10" i="5"/>
  <c r="BI16" i="5"/>
  <c r="I10" i="5"/>
  <c r="BI10" i="5"/>
  <c r="DI10" i="5"/>
  <c r="EW10" i="5"/>
  <c r="CY16" i="5"/>
  <c r="FE16" i="5" l="1"/>
  <c r="DQ16" i="5"/>
  <c r="BG16" i="5"/>
  <c r="AK11" i="5"/>
  <c r="EA10" i="5"/>
  <c r="CC10" i="5"/>
  <c r="EK16" i="5"/>
  <c r="DG10" i="5"/>
  <c r="EU16" i="5"/>
  <c r="DG16" i="5"/>
  <c r="AV16" i="5"/>
  <c r="FE10" i="5"/>
  <c r="DQ10" i="5"/>
  <c r="BR10" i="5"/>
  <c r="EU10" i="5"/>
  <c r="BG10" i="5"/>
  <c r="CC17" i="5"/>
  <c r="AK17" i="5"/>
  <c r="EA16" i="5"/>
  <c r="BR16" i="5"/>
  <c r="EK10" i="5"/>
  <c r="CW10" i="5"/>
  <c r="AV10" i="5"/>
  <c r="AQ7" i="4"/>
  <c r="CW16" i="5"/>
  <c r="CF17" i="5"/>
  <c r="AN17" i="5"/>
  <c r="ED16" i="5"/>
  <c r="BU16" i="5"/>
  <c r="EN10" i="5"/>
  <c r="CZ10" i="5"/>
  <c r="AY10" i="5"/>
  <c r="EX16" i="5"/>
  <c r="AY16" i="5"/>
  <c r="BU10" i="5"/>
  <c r="FH16" i="5"/>
  <c r="DT16" i="5"/>
  <c r="BJ16" i="5"/>
  <c r="AN11" i="5"/>
  <c r="ED10" i="5"/>
  <c r="CF10" i="5"/>
  <c r="DJ16" i="5"/>
  <c r="DT10" i="5"/>
  <c r="EN16" i="5"/>
  <c r="CZ16" i="5"/>
  <c r="EX10" i="5"/>
  <c r="DJ10" i="5"/>
  <c r="BJ10" i="5"/>
  <c r="BF7" i="4"/>
  <c r="FH10" i="5"/>
  <c r="EV16" i="5"/>
  <c r="DH16" i="5"/>
  <c r="AW16" i="5"/>
  <c r="FF10" i="5"/>
  <c r="DR10" i="5"/>
  <c r="BS10" i="5"/>
  <c r="CD17" i="5"/>
  <c r="AW10" i="5"/>
  <c r="EL16" i="5"/>
  <c r="CX16" i="5"/>
  <c r="EV10" i="5"/>
  <c r="DH10" i="5"/>
  <c r="BH10" i="5"/>
  <c r="EB16" i="5"/>
  <c r="BS16" i="5"/>
  <c r="CX10" i="5"/>
  <c r="FF16" i="5"/>
  <c r="DR16" i="5"/>
  <c r="BH16" i="5"/>
  <c r="AL11" i="5"/>
  <c r="EB10" i="5"/>
  <c r="CD10" i="5"/>
  <c r="AL17" i="5"/>
  <c r="EL10" i="5"/>
  <c r="AV7" i="4"/>
</calcChain>
</file>

<file path=xl/sharedStrings.xml><?xml version="1.0" encoding="utf-8"?>
<sst xmlns="http://schemas.openxmlformats.org/spreadsheetml/2006/main" count="317" uniqueCount="121">
  <si>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</si>
  <si>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</si>
  <si>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</si>
  <si>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</si>
  <si>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</si>
  <si>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</si>
  <si>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</si>
  <si>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</si>
  <si>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</si>
  <si>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</si>
  <si>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</si>
  <si>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</si>
  <si>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</si>
  <si>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</si>
  <si>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</si>
  <si>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</si>
  <si>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</si>
  <si>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</si>
  <si>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</si>
  <si>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</si>
  <si>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</si>
  <si>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</si>
  <si>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</si>
  <si>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</si>
  <si>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</si>
  <si>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</si>
  <si>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</si>
  <si>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</si>
  <si>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</si>
  <si>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</si>
  <si>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</si>
  <si>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</si>
  <si>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</si>
  <si>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</si>
  <si>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</si>
  <si>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</si>
  <si>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</si>
  <si>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</si>
  <si>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</si>
  <si>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</si>
  <si>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</si>
  <si>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</si>
  <si>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</si>
  <si>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</si>
  <si>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</si>
  <si>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</si>
  <si>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</si>
  <si>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</si>
  <si>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</si>
  <si>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</si>
  <si>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</si>
  <si>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</si>
  <si>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</si>
  <si>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</si>
  <si>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</si>
  <si>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</si>
  <si>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</si>
  <si>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</si>
  <si>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</si>
  <si>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</si>
  <si>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</si>
  <si>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</si>
  <si>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</si>
  <si>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</si>
  <si>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</si>
  <si>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</si>
  <si>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</si>
  <si>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</si>
  <si>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</si>
  <si>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</si>
  <si>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</si>
  <si>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</si>
  <si>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</si>
  <si>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</si>
  <si>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</si>
  <si>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</si>
  <si>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</si>
  <si>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</si>
  <si>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</si>
  <si>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</si>
  <si>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</si>
  <si>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</si>
  <si>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</si>
  <si>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</si>
  <si>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</si>
  <si>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</si>
  <si>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</si>
  <si>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</si>
  <si>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</si>
  <si>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322016</t>
  </si>
  <si>
    <t>46</t>
  </si>
  <si>
    <t>03</t>
  </si>
  <si>
    <t>3</t>
  </si>
  <si>
    <t>000</t>
  </si>
  <si>
    <t>島根県　松江市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</si>
  <si>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</si>
  <si>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</si>
  <si>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</si>
  <si>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</si>
  <si>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</si>
  <si>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</si>
  <si>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</si>
  <si>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</si>
  <si>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</si>
  <si>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</si>
  <si>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</si>
  <si>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</si>
  <si>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</si>
  <si>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</si>
  <si>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</si>
  <si>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</si>
  <si>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</si>
  <si>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</si>
  <si>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</si>
  <si>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</si>
  <si>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</si>
  <si>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</si>
  <si>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</si>
  <si>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・新型コロナウイルス感染症により、路線バス利用者の大幅な減少、貸切受注のキャンセル、主催ツアーの中止、市営駐車場利用台数の減少など、全事業で大きな影響を受けています。
　このことから、令和2年12月に見直した「第3次経営健全化計画」に基づき、施策ごとに事業を実行していくことで、収益の回復を図ります。
　令和3年度、自動車運送事業については、新たに、交通系ＩＣカードの利用開始などにより、利用者の利便性向上と、利用回復を図ります。
　駐車場事業については、引き続き利用者の利便性向上を図るとともに、接客力の向上と営業の効率化に努めます。</t>
    <phoneticPr fontId="3"/>
  </si>
  <si>
    <r>
      <rPr>
        <sz val="10.5"/>
        <rFont val="ＭＳ ゴシック"/>
        <family val="3"/>
        <charset val="128"/>
      </rPr>
      <t>○事業の状況（①②③④）
・新型コロナウイルス感染症の影響により、定期旅客運送事業の輸送人員の減少及び貸切旅客運送事業の受注量減少による輸送人員の減少、及び附帯事業の駐車台数の減少により営業収益全体では前年度比30.0％の減少となりました。
・会計年度任用職員制度開始や係新設に伴い人件費が増加したことや、減価償却費が前年度に実施した定期車両購入や松江・出雲圏域バスロケーションシステム</t>
    </r>
    <r>
      <rPr>
        <sz val="9"/>
        <rFont val="ＭＳ ゴシック"/>
        <family val="3"/>
        <charset val="128"/>
      </rPr>
      <t>（※）</t>
    </r>
    <r>
      <rPr>
        <sz val="10.5"/>
        <rFont val="ＭＳ ゴシック"/>
        <family val="3"/>
        <charset val="128"/>
      </rPr>
      <t>導入に伴い増加したこと、車両修繕費が増加したことなどから、営業費用全体では、対前年度比2.5％の増加となりました。
・営業収益が減少し、営業費用が増加したことから、営業収支比率は悪化しました。　　　　　　　　　　　　　　　　・営業外収益は、新型コロナウイルス感染症の影響により減少した事業収益に対する支援金、会計年度任用職員制度開始による人件費増加に伴う補助金の増加、減価償却費や固定資産除却費の増加に伴い長期前受金戻入が増加したことなどから経常収支比率は横這いでした。
・流動比率は、公営企業平均値より高い状況を推移しています。
・累積欠損金比率は、0で推移しています。
○独立採算の状況（⑤⑥⑦）
・利用者が減少し、補助金と費用は増加したことから、⑤⑥については前年度より増加し、いずれの項目も公営企業平均値より高い状況にあります。
○資産及び負債の状況（⑧⑨）
・令和2年度に新規借入れは行っておりません。　　　　　　・有形固定資産減価償却率については、公営企業平均値より低い状況を推移しています。　　　　　　　　　</t>
    </r>
    <r>
      <rPr>
        <sz val="10"/>
        <rFont val="ＭＳ ゴシック"/>
        <family val="3"/>
        <charset val="128"/>
      </rPr>
      <t>　　　　　　　　　　　　　　　　　　　</t>
    </r>
    <r>
      <rPr>
        <sz val="11"/>
        <rFont val="ＭＳ ゴシック"/>
        <family val="3"/>
        <charset val="128"/>
      </rPr>
      <t>　　　　　　　　　　　　　　　　　　　　　　　　　　　　　　　　　　　　　　</t>
    </r>
    <r>
      <rPr>
        <sz val="9"/>
        <rFont val="ＭＳ ゴシック"/>
        <family val="3"/>
        <charset val="128"/>
      </rPr>
      <t>※バスロケーションシステム…インターネットを通じて、バスの到着時間や運行状況がわかるシステム</t>
    </r>
    <rPh sb="33" eb="35">
      <t>テイキ</t>
    </rPh>
    <rPh sb="35" eb="37">
      <t>リョキャク</t>
    </rPh>
    <rPh sb="37" eb="39">
      <t>ウンソウ</t>
    </rPh>
    <rPh sb="39" eb="41">
      <t>ジギョウ</t>
    </rPh>
    <rPh sb="42" eb="44">
      <t>ユソウ</t>
    </rPh>
    <rPh sb="44" eb="46">
      <t>ジンイン</t>
    </rPh>
    <rPh sb="47" eb="48">
      <t>ゲン</t>
    </rPh>
    <rPh sb="48" eb="49">
      <t>ショウ</t>
    </rPh>
    <rPh sb="49" eb="50">
      <t>オヨ</t>
    </rPh>
    <rPh sb="51" eb="53">
      <t>カシキリ</t>
    </rPh>
    <rPh sb="53" eb="55">
      <t>リョキャク</t>
    </rPh>
    <rPh sb="55" eb="57">
      <t>ウンソウ</t>
    </rPh>
    <rPh sb="57" eb="59">
      <t>ジギョウ</t>
    </rPh>
    <rPh sb="60" eb="62">
      <t>ジュチュウ</t>
    </rPh>
    <rPh sb="62" eb="63">
      <t>リョウ</t>
    </rPh>
    <rPh sb="63" eb="65">
      <t>ゲンショウ</t>
    </rPh>
    <rPh sb="68" eb="70">
      <t>ユソウ</t>
    </rPh>
    <rPh sb="70" eb="72">
      <t>ジンイン</t>
    </rPh>
    <rPh sb="73" eb="75">
      <t>ゲンショウ</t>
    </rPh>
    <rPh sb="76" eb="77">
      <t>オヨ</t>
    </rPh>
    <rPh sb="78" eb="80">
      <t>フタイ</t>
    </rPh>
    <rPh sb="80" eb="82">
      <t>ジギョウ</t>
    </rPh>
    <rPh sb="83" eb="85">
      <t>チュウシャ</t>
    </rPh>
    <rPh sb="85" eb="87">
      <t>ダイスウ</t>
    </rPh>
    <rPh sb="88" eb="90">
      <t>ゲンショウ</t>
    </rPh>
    <rPh sb="111" eb="112">
      <t>ゲン</t>
    </rPh>
    <rPh sb="112" eb="113">
      <t>ショウ</t>
    </rPh>
    <rPh sb="122" eb="124">
      <t>カイケイ</t>
    </rPh>
    <rPh sb="124" eb="126">
      <t>ネンド</t>
    </rPh>
    <rPh sb="126" eb="128">
      <t>ニンヨウ</t>
    </rPh>
    <rPh sb="128" eb="130">
      <t>ショクイン</t>
    </rPh>
    <rPh sb="130" eb="132">
      <t>セイド</t>
    </rPh>
    <rPh sb="132" eb="134">
      <t>カイシ</t>
    </rPh>
    <rPh sb="135" eb="136">
      <t>カカリ</t>
    </rPh>
    <rPh sb="136" eb="138">
      <t>シンセツ</t>
    </rPh>
    <rPh sb="139" eb="140">
      <t>トモナ</t>
    </rPh>
    <rPh sb="141" eb="144">
      <t>ジンケンヒ</t>
    </rPh>
    <rPh sb="145" eb="147">
      <t>ゾウカ</t>
    </rPh>
    <rPh sb="153" eb="155">
      <t>ゲンカ</t>
    </rPh>
    <rPh sb="155" eb="157">
      <t>ショウキャク</t>
    </rPh>
    <rPh sb="157" eb="158">
      <t>ヒ</t>
    </rPh>
    <rPh sb="159" eb="162">
      <t>ゼンネンド</t>
    </rPh>
    <rPh sb="163" eb="165">
      <t>ジッシ</t>
    </rPh>
    <rPh sb="167" eb="169">
      <t>テイキ</t>
    </rPh>
    <rPh sb="169" eb="171">
      <t>シャリョウ</t>
    </rPh>
    <rPh sb="171" eb="173">
      <t>コウニュウ</t>
    </rPh>
    <rPh sb="174" eb="176">
      <t>マツエ</t>
    </rPh>
    <rPh sb="177" eb="179">
      <t>イズモ</t>
    </rPh>
    <rPh sb="179" eb="181">
      <t>ケンイキ</t>
    </rPh>
    <rPh sb="196" eb="198">
      <t>ドウニュウ</t>
    </rPh>
    <rPh sb="199" eb="200">
      <t>トモナ</t>
    </rPh>
    <rPh sb="201" eb="203">
      <t>ゾウカ</t>
    </rPh>
    <rPh sb="208" eb="210">
      <t>シャリョウ</t>
    </rPh>
    <rPh sb="210" eb="212">
      <t>シュウゼン</t>
    </rPh>
    <rPh sb="212" eb="213">
      <t>ヒ</t>
    </rPh>
    <rPh sb="214" eb="216">
      <t>ゾウカ</t>
    </rPh>
    <rPh sb="260" eb="261">
      <t>ゲン</t>
    </rPh>
    <rPh sb="261" eb="262">
      <t>ショウ</t>
    </rPh>
    <rPh sb="285" eb="287">
      <t>アッカ</t>
    </rPh>
    <rPh sb="309" eb="312">
      <t>エイギョウガイ</t>
    </rPh>
    <rPh sb="312" eb="314">
      <t>シュウエキ</t>
    </rPh>
    <rPh sb="316" eb="318">
      <t>シンガタ</t>
    </rPh>
    <rPh sb="325" eb="328">
      <t>カンセンショウ</t>
    </rPh>
    <rPh sb="329" eb="331">
      <t>エイキョウ</t>
    </rPh>
    <rPh sb="334" eb="336">
      <t>ゲンショウ</t>
    </rPh>
    <rPh sb="338" eb="340">
      <t>ジギョウ</t>
    </rPh>
    <rPh sb="340" eb="342">
      <t>シュウエキ</t>
    </rPh>
    <rPh sb="343" eb="344">
      <t>タイ</t>
    </rPh>
    <rPh sb="346" eb="349">
      <t>シエンキン</t>
    </rPh>
    <rPh sb="350" eb="352">
      <t>カイケイ</t>
    </rPh>
    <rPh sb="352" eb="354">
      <t>ネンド</t>
    </rPh>
    <rPh sb="354" eb="356">
      <t>ニンヨウ</t>
    </rPh>
    <rPh sb="356" eb="358">
      <t>ショクイン</t>
    </rPh>
    <rPh sb="358" eb="360">
      <t>セイド</t>
    </rPh>
    <rPh sb="360" eb="362">
      <t>カイシ</t>
    </rPh>
    <rPh sb="365" eb="368">
      <t>ジンケンヒ</t>
    </rPh>
    <rPh sb="368" eb="370">
      <t>ゾウカ</t>
    </rPh>
    <rPh sb="371" eb="372">
      <t>トモナ</t>
    </rPh>
    <rPh sb="373" eb="376">
      <t>ホジョキン</t>
    </rPh>
    <rPh sb="377" eb="379">
      <t>ゾウカ</t>
    </rPh>
    <rPh sb="380" eb="382">
      <t>ゲンカ</t>
    </rPh>
    <rPh sb="382" eb="384">
      <t>ショウキャク</t>
    </rPh>
    <rPh sb="384" eb="385">
      <t>ヒ</t>
    </rPh>
    <rPh sb="386" eb="388">
      <t>コテイ</t>
    </rPh>
    <rPh sb="388" eb="390">
      <t>シサン</t>
    </rPh>
    <rPh sb="390" eb="392">
      <t>ジョキャク</t>
    </rPh>
    <rPh sb="392" eb="393">
      <t>ヒ</t>
    </rPh>
    <rPh sb="394" eb="396">
      <t>ゾウカ</t>
    </rPh>
    <rPh sb="397" eb="398">
      <t>トモナ</t>
    </rPh>
    <rPh sb="399" eb="401">
      <t>チョウキ</t>
    </rPh>
    <rPh sb="401" eb="403">
      <t>マエウ</t>
    </rPh>
    <rPh sb="403" eb="404">
      <t>キン</t>
    </rPh>
    <rPh sb="404" eb="406">
      <t>レイニュウ</t>
    </rPh>
    <rPh sb="407" eb="409">
      <t>ゾウカ</t>
    </rPh>
    <rPh sb="417" eb="419">
      <t>ケイジョウ</t>
    </rPh>
    <rPh sb="419" eb="421">
      <t>シュウシ</t>
    </rPh>
    <rPh sb="421" eb="423">
      <t>ヒリツ</t>
    </rPh>
    <rPh sb="424" eb="426">
      <t>ヨコバ</t>
    </rPh>
    <rPh sb="474" eb="476">
      <t>スイイ</t>
    </rPh>
    <rPh sb="499" eb="502">
      <t>リヨウシャ</t>
    </rPh>
    <rPh sb="503" eb="505">
      <t>ゲンショウ</t>
    </rPh>
    <rPh sb="507" eb="510">
      <t>ホジョキン</t>
    </rPh>
    <rPh sb="511" eb="513">
      <t>ヒヨウ</t>
    </rPh>
    <rPh sb="514" eb="516">
      <t>ゾウカ</t>
    </rPh>
    <rPh sb="530" eb="532">
      <t>ゼンネン</t>
    </rPh>
    <rPh sb="532" eb="533">
      <t>ド</t>
    </rPh>
    <rPh sb="535" eb="537">
      <t>ゾウカ</t>
    </rPh>
    <rPh sb="543" eb="545">
      <t>コウモク</t>
    </rPh>
    <rPh sb="583" eb="585">
      <t>レイワ</t>
    </rPh>
    <rPh sb="586" eb="588">
      <t>ネンド</t>
    </rPh>
    <rPh sb="589" eb="591">
      <t>シンキ</t>
    </rPh>
    <rPh sb="591" eb="593">
      <t>カリイ</t>
    </rPh>
    <rPh sb="595" eb="596">
      <t>オコナ</t>
    </rPh>
    <rPh sb="637" eb="638">
      <t>ヒク</t>
    </rPh>
    <rPh sb="639" eb="641">
      <t>ジョウキョウ</t>
    </rPh>
    <rPh sb="642" eb="644">
      <t>スイイ</t>
    </rPh>
    <rPh sb="738" eb="739">
      <t>ツウ</t>
    </rPh>
    <rPh sb="745" eb="747">
      <t>トウチャク</t>
    </rPh>
    <rPh sb="747" eb="749">
      <t>ジカン</t>
    </rPh>
    <rPh sb="750" eb="752">
      <t>ウンコウ</t>
    </rPh>
    <rPh sb="752" eb="754">
      <t>ジョウキョウ</t>
    </rPh>
    <phoneticPr fontId="20"/>
  </si>
  <si>
    <t>○走行キロ当たりの各指標（①②③）
・いずれの項目についても、平均値より高い状況にあります。　　　　　　　　　　　　　　　　　　　　　　　　　・走行キロ当たりの収入が減少しているのは新型コロナウイルス感染症の影響により輸送人員が大幅に減少したことに伴うものです。　　　　　　　　　　　　　　　　　　　　　・走行キロ当たりの運送原価が増加しているのは人件費、減価償却費、修繕費が増加したことに伴うものです。　　
・走行キロ当たりの人件費が増加したのは、会計年度任用職員制度開始や係新設に伴い増加したものです。
○乗車効率（④）
・新型コロナウイルス感染症の影響により減少しました。　　　　</t>
    <rPh sb="83" eb="85">
      <t>ゲンショウ</t>
    </rPh>
    <rPh sb="91" eb="93">
      <t>シンガタ</t>
    </rPh>
    <rPh sb="100" eb="103">
      <t>カンセンショウ</t>
    </rPh>
    <rPh sb="104" eb="106">
      <t>エイキョウ</t>
    </rPh>
    <rPh sb="109" eb="111">
      <t>ユソウ</t>
    </rPh>
    <rPh sb="111" eb="113">
      <t>ジンイン</t>
    </rPh>
    <rPh sb="114" eb="116">
      <t>オオハバ</t>
    </rPh>
    <rPh sb="117" eb="119">
      <t>ゲンショウ</t>
    </rPh>
    <rPh sb="153" eb="155">
      <t>ソウコウ</t>
    </rPh>
    <rPh sb="157" eb="158">
      <t>ア</t>
    </rPh>
    <rPh sb="161" eb="163">
      <t>ウンソウ</t>
    </rPh>
    <rPh sb="163" eb="165">
      <t>ゲンカ</t>
    </rPh>
    <rPh sb="166" eb="168">
      <t>ゾウカ</t>
    </rPh>
    <rPh sb="174" eb="177">
      <t>ジンケンヒ</t>
    </rPh>
    <rPh sb="184" eb="186">
      <t>シュウゼン</t>
    </rPh>
    <rPh sb="186" eb="187">
      <t>ヒ</t>
    </rPh>
    <rPh sb="188" eb="190">
      <t>ゾウカ</t>
    </rPh>
    <rPh sb="195" eb="196">
      <t>トモナ</t>
    </rPh>
    <rPh sb="206" eb="208">
      <t>ソウコウ</t>
    </rPh>
    <rPh sb="210" eb="211">
      <t>ア</t>
    </rPh>
    <rPh sb="214" eb="217">
      <t>ジンケンヒ</t>
    </rPh>
    <rPh sb="218" eb="220">
      <t>ゾウカ</t>
    </rPh>
    <rPh sb="225" eb="227">
      <t>カイケイ</t>
    </rPh>
    <rPh sb="227" eb="229">
      <t>ネンド</t>
    </rPh>
    <rPh sb="229" eb="231">
      <t>ニンヨウ</t>
    </rPh>
    <rPh sb="231" eb="233">
      <t>ショクイン</t>
    </rPh>
    <rPh sb="233" eb="235">
      <t>セイド</t>
    </rPh>
    <rPh sb="235" eb="237">
      <t>カイシ</t>
    </rPh>
    <rPh sb="238" eb="239">
      <t>カカリ</t>
    </rPh>
    <rPh sb="239" eb="241">
      <t>シンセツ</t>
    </rPh>
    <rPh sb="242" eb="243">
      <t>トモナ</t>
    </rPh>
    <rPh sb="244" eb="246">
      <t>ゾウカ</t>
    </rPh>
    <rPh sb="266" eb="268">
      <t>シンガタ</t>
    </rPh>
    <rPh sb="275" eb="278">
      <t>カンセンショウ</t>
    </rPh>
    <rPh sb="279" eb="281">
      <t>エイキョウ</t>
    </rPh>
    <rPh sb="284" eb="286">
      <t>ゲンショウ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</si>
</sst>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4"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8"/>
      <color theme="3"/>
      <name val="游ゴシック Light"/>
      <family val="2"/>
      <charset val="128"/>
      <scheme val="major"/>
    </font>
    <font>
      <sz val="10.5"/>
      <name val="ＭＳ ゴシック"/>
      <family val="3"/>
      <charset val="128"/>
    </font>
    <font>
      <sz val="9"/>
      <name val="ＭＳ ゴシック"/>
      <family val="3"/>
      <charset val="128"/>
    </font>
    <font>
      <sz val="1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105.7</c:v>
                </c:pt>
                <c:pt idx="1">
                  <c:v>104.6</c:v>
                </c:pt>
                <c:pt idx="2">
                  <c:v>100.7</c:v>
                </c:pt>
                <c:pt idx="3">
                  <c:v>98.7</c:v>
                </c:pt>
                <c:pt idx="4">
                  <c:v>100.6</c:v>
                </c:pt>
              </c:numCache>
            </c:numRef>
          </c:val>
          <c:extLst>
            <c:ext xmlns:c16="http://schemas.microsoft.com/office/drawing/2014/chart" uri="{C3380CC4-5D6E-409C-BE32-E72D297353CC}">
              <c16:uniqueId val="{00000000-ACBF-404B-A03A-E2BAAFFAE13F}"/>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ACBF-404B-A03A-E2BAAFFAE13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CBF-404B-A03A-E2BAAFFAE13F}"/>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329.33</c:v>
                </c:pt>
                <c:pt idx="1">
                  <c:v>341.13</c:v>
                </c:pt>
                <c:pt idx="2">
                  <c:v>332.1</c:v>
                </c:pt>
                <c:pt idx="3">
                  <c:v>339.57</c:v>
                </c:pt>
                <c:pt idx="4">
                  <c:v>277.2</c:v>
                </c:pt>
              </c:numCache>
            </c:numRef>
          </c:val>
          <c:extLst>
            <c:ext xmlns:c16="http://schemas.microsoft.com/office/drawing/2014/chart" uri="{C3380CC4-5D6E-409C-BE32-E72D297353CC}">
              <c16:uniqueId val="{00000000-23C1-4B40-8B3F-FED6A07F689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158.86000000000001</c:v>
                </c:pt>
                <c:pt idx="1">
                  <c:v>158.03</c:v>
                </c:pt>
                <c:pt idx="2">
                  <c:v>155.29</c:v>
                </c:pt>
                <c:pt idx="3">
                  <c:v>155.86000000000001</c:v>
                </c:pt>
                <c:pt idx="4">
                  <c:v>143.72999999999999</c:v>
                </c:pt>
              </c:numCache>
            </c:numRef>
          </c:val>
          <c:smooth val="0"/>
          <c:extLst>
            <c:ext xmlns:c16="http://schemas.microsoft.com/office/drawing/2014/chart" uri="{C3380CC4-5D6E-409C-BE32-E72D297353CC}">
              <c16:uniqueId val="{00000001-23C1-4B40-8B3F-FED6A07F689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11.9</c:v>
                </c:pt>
                <c:pt idx="1">
                  <c:v>12.2</c:v>
                </c:pt>
                <c:pt idx="2">
                  <c:v>11.9</c:v>
                </c:pt>
                <c:pt idx="3">
                  <c:v>11</c:v>
                </c:pt>
                <c:pt idx="4">
                  <c:v>9.1</c:v>
                </c:pt>
              </c:numCache>
            </c:numRef>
          </c:val>
          <c:extLst>
            <c:ext xmlns:c16="http://schemas.microsoft.com/office/drawing/2014/chart" uri="{C3380CC4-5D6E-409C-BE32-E72D297353CC}">
              <c16:uniqueId val="{00000000-3CF2-48A8-A242-588C88623220}"/>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3CF2-48A8-A242-588C88623220}"/>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322-42BF-B89C-A068FA26B61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E322-42BF-B89C-A068FA26B61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73.900000000000006</c:v>
                </c:pt>
                <c:pt idx="1">
                  <c:v>73.3</c:v>
                </c:pt>
                <c:pt idx="2">
                  <c:v>70.5</c:v>
                </c:pt>
                <c:pt idx="3">
                  <c:v>66.599999999999994</c:v>
                </c:pt>
                <c:pt idx="4">
                  <c:v>45.5</c:v>
                </c:pt>
              </c:numCache>
            </c:numRef>
          </c:val>
          <c:extLst>
            <c:ext xmlns:c16="http://schemas.microsoft.com/office/drawing/2014/chart" uri="{C3380CC4-5D6E-409C-BE32-E72D297353CC}">
              <c16:uniqueId val="{00000000-4582-479B-8121-9C3DE5A8AAF0}"/>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4582-479B-8121-9C3DE5A8AAF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582-479B-8121-9C3DE5A8AAF0}"/>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182.7</c:v>
                </c:pt>
                <c:pt idx="1">
                  <c:v>230.2</c:v>
                </c:pt>
                <c:pt idx="2">
                  <c:v>396.7</c:v>
                </c:pt>
                <c:pt idx="3">
                  <c:v>348.9</c:v>
                </c:pt>
                <c:pt idx="4">
                  <c:v>282</c:v>
                </c:pt>
              </c:numCache>
            </c:numRef>
          </c:val>
          <c:extLst>
            <c:ext xmlns:c16="http://schemas.microsoft.com/office/drawing/2014/chart" uri="{C3380CC4-5D6E-409C-BE32-E72D297353CC}">
              <c16:uniqueId val="{00000000-976F-40F0-93B0-93F569DF4D6E}"/>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976F-40F0-93B0-93F569DF4D6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76F-40F0-93B0-93F569DF4D6E}"/>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64.3</c:v>
                </c:pt>
                <c:pt idx="1">
                  <c:v>62.5</c:v>
                </c:pt>
                <c:pt idx="2">
                  <c:v>64.400000000000006</c:v>
                </c:pt>
                <c:pt idx="3">
                  <c:v>66.099999999999994</c:v>
                </c:pt>
                <c:pt idx="4">
                  <c:v>100.1</c:v>
                </c:pt>
              </c:numCache>
            </c:numRef>
          </c:val>
          <c:extLst>
            <c:ext xmlns:c16="http://schemas.microsoft.com/office/drawing/2014/chart" uri="{C3380CC4-5D6E-409C-BE32-E72D297353CC}">
              <c16:uniqueId val="{00000000-13D7-4DAC-809A-9E65271976A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335.3</c:v>
                </c:pt>
                <c:pt idx="1">
                  <c:v>333.1</c:v>
                </c:pt>
                <c:pt idx="2">
                  <c:v>339.8</c:v>
                </c:pt>
                <c:pt idx="3">
                  <c:v>348.5</c:v>
                </c:pt>
                <c:pt idx="4">
                  <c:v>470.8</c:v>
                </c:pt>
              </c:numCache>
            </c:numRef>
          </c:val>
          <c:extLst>
            <c:ext xmlns:c16="http://schemas.microsoft.com/office/drawing/2014/chart" uri="{C3380CC4-5D6E-409C-BE32-E72D297353CC}">
              <c16:uniqueId val="{00000001-13D7-4DAC-809A-9E65271976A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13D7-4DAC-809A-9E65271976A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13D7-4DAC-809A-9E65271976A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19.2</c:v>
                </c:pt>
                <c:pt idx="1">
                  <c:v>18.8</c:v>
                </c:pt>
                <c:pt idx="2">
                  <c:v>19</c:v>
                </c:pt>
                <c:pt idx="3">
                  <c:v>19</c:v>
                </c:pt>
                <c:pt idx="4">
                  <c:v>21.3</c:v>
                </c:pt>
              </c:numCache>
            </c:numRef>
          </c:val>
          <c:extLst>
            <c:ext xmlns:c16="http://schemas.microsoft.com/office/drawing/2014/chart" uri="{C3380CC4-5D6E-409C-BE32-E72D297353CC}">
              <c16:uniqueId val="{00000000-23BD-471E-91A6-698859E9E0BA}"/>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23BD-471E-91A6-698859E9E0BA}"/>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6.4</c:v>
                </c:pt>
                <c:pt idx="1">
                  <c:v>0.7</c:v>
                </c:pt>
                <c:pt idx="2">
                  <c:v>0</c:v>
                </c:pt>
                <c:pt idx="3">
                  <c:v>0</c:v>
                </c:pt>
                <c:pt idx="4">
                  <c:v>0</c:v>
                </c:pt>
              </c:numCache>
            </c:numRef>
          </c:val>
          <c:extLst>
            <c:ext xmlns:c16="http://schemas.microsoft.com/office/drawing/2014/chart" uri="{C3380CC4-5D6E-409C-BE32-E72D297353CC}">
              <c16:uniqueId val="{00000000-7BE2-4F4A-9546-FCB01866BB68}"/>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7BE2-4F4A-9546-FCB01866BB68}"/>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70</c:v>
                </c:pt>
                <c:pt idx="1">
                  <c:v>70.3</c:v>
                </c:pt>
                <c:pt idx="2">
                  <c:v>70.7</c:v>
                </c:pt>
                <c:pt idx="3">
                  <c:v>70.5</c:v>
                </c:pt>
                <c:pt idx="4">
                  <c:v>67.099999999999994</c:v>
                </c:pt>
              </c:numCache>
            </c:numRef>
          </c:val>
          <c:extLst>
            <c:ext xmlns:c16="http://schemas.microsoft.com/office/drawing/2014/chart" uri="{C3380CC4-5D6E-409C-BE32-E72D297353CC}">
              <c16:uniqueId val="{00000000-7D23-47D7-9ACB-04B622BD2F7A}"/>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7D23-47D7-9ACB-04B622BD2F7A}"/>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312.17</c:v>
                </c:pt>
                <c:pt idx="1">
                  <c:v>295.93</c:v>
                </c:pt>
                <c:pt idx="2">
                  <c:v>306.23</c:v>
                </c:pt>
                <c:pt idx="3">
                  <c:v>325.82</c:v>
                </c:pt>
                <c:pt idx="4">
                  <c:v>342.86</c:v>
                </c:pt>
              </c:numCache>
            </c:numRef>
          </c:val>
          <c:extLst>
            <c:ext xmlns:c16="http://schemas.microsoft.com/office/drawing/2014/chart" uri="{C3380CC4-5D6E-409C-BE32-E72D297353CC}">
              <c16:uniqueId val="{00000000-FADA-4CEA-8753-08AEE5709C9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153.75</c:v>
                </c:pt>
                <c:pt idx="1">
                  <c:v>153.52000000000001</c:v>
                </c:pt>
                <c:pt idx="2">
                  <c:v>154.12</c:v>
                </c:pt>
                <c:pt idx="3">
                  <c:v>159.22</c:v>
                </c:pt>
                <c:pt idx="4">
                  <c:v>182.11</c:v>
                </c:pt>
              </c:numCache>
            </c:numRef>
          </c:val>
          <c:smooth val="0"/>
          <c:extLst>
            <c:ext xmlns:c16="http://schemas.microsoft.com/office/drawing/2014/chart" uri="{C3380CC4-5D6E-409C-BE32-E72D297353CC}">
              <c16:uniqueId val="{00000001-FADA-4CEA-8753-08AEE5709C9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467.43</c:v>
                </c:pt>
                <c:pt idx="1">
                  <c:v>469.22</c:v>
                </c:pt>
                <c:pt idx="2">
                  <c:v>485.55</c:v>
                </c:pt>
                <c:pt idx="3">
                  <c:v>509.7</c:v>
                </c:pt>
                <c:pt idx="4">
                  <c:v>544.46</c:v>
                </c:pt>
              </c:numCache>
            </c:numRef>
          </c:val>
          <c:extLst>
            <c:ext xmlns:c16="http://schemas.microsoft.com/office/drawing/2014/chart" uri="{C3380CC4-5D6E-409C-BE32-E72D297353CC}">
              <c16:uniqueId val="{00000000-364C-4314-9C2C-1A3C327E8132}"/>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246.49</c:v>
                </c:pt>
                <c:pt idx="1">
                  <c:v>255.19</c:v>
                </c:pt>
                <c:pt idx="2">
                  <c:v>256.39</c:v>
                </c:pt>
                <c:pt idx="3">
                  <c:v>267.17</c:v>
                </c:pt>
                <c:pt idx="4">
                  <c:v>286.70999999999998</c:v>
                </c:pt>
              </c:numCache>
            </c:numRef>
          </c:val>
          <c:smooth val="0"/>
          <c:extLst>
            <c:ext xmlns:c16="http://schemas.microsoft.com/office/drawing/2014/chart" uri="{C3380CC4-5D6E-409C-BE32-E72D297353CC}">
              <c16:uniqueId val="{00000001-364C-4314-9C2C-1A3C327E8132}"/>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5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5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5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5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5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5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5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5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5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5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5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5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I23" zoomScale="85" zoomScaleNormal="85" zoomScaleSheetLayoutView="100" workbookViewId="0">
      <selection activeCell="CB42" sqref="CB4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島根県　松江市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3095</v>
      </c>
      <c r="AR8" s="101"/>
      <c r="AS8" s="101"/>
      <c r="AT8" s="101"/>
      <c r="AU8" s="102"/>
      <c r="AV8" s="103">
        <f>データ!AC6</f>
        <v>3115</v>
      </c>
      <c r="AW8" s="101"/>
      <c r="AX8" s="101"/>
      <c r="AY8" s="101"/>
      <c r="AZ8" s="102"/>
      <c r="BA8" s="103">
        <f>データ!AD6</f>
        <v>3050</v>
      </c>
      <c r="BB8" s="101"/>
      <c r="BC8" s="101"/>
      <c r="BD8" s="101"/>
      <c r="BE8" s="102"/>
      <c r="BF8" s="103">
        <f>データ!AE6</f>
        <v>3012</v>
      </c>
      <c r="BG8" s="101"/>
      <c r="BH8" s="101"/>
      <c r="BI8" s="101"/>
      <c r="BJ8" s="102"/>
      <c r="BK8" s="103">
        <f>データ!AF6</f>
        <v>2313</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198951</v>
      </c>
      <c r="AR9" s="106"/>
      <c r="AS9" s="106"/>
      <c r="AT9" s="106"/>
      <c r="AU9" s="106"/>
      <c r="AV9" s="107">
        <f>データ!AH6</f>
        <v>194653</v>
      </c>
      <c r="AW9" s="108"/>
      <c r="AX9" s="108"/>
      <c r="AY9" s="108"/>
      <c r="AZ9" s="105"/>
      <c r="BA9" s="107">
        <f>データ!AI6</f>
        <v>196463</v>
      </c>
      <c r="BB9" s="108"/>
      <c r="BC9" s="108"/>
      <c r="BD9" s="108"/>
      <c r="BE9" s="105"/>
      <c r="BF9" s="107">
        <f>データ!AJ6</f>
        <v>198960</v>
      </c>
      <c r="BG9" s="108"/>
      <c r="BH9" s="108"/>
      <c r="BI9" s="108"/>
      <c r="BJ9" s="105"/>
      <c r="BK9" s="107">
        <f>データ!AK6</f>
        <v>231438</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156</v>
      </c>
      <c r="K10" s="112"/>
      <c r="L10" s="112"/>
      <c r="M10" s="112"/>
      <c r="N10" s="112"/>
      <c r="O10" s="112"/>
      <c r="P10" s="112"/>
      <c r="Q10" s="112"/>
      <c r="R10" s="106">
        <f>データ!V6</f>
        <v>2125</v>
      </c>
      <c r="S10" s="106"/>
      <c r="T10" s="106"/>
      <c r="U10" s="106"/>
      <c r="V10" s="106"/>
      <c r="W10" s="106"/>
      <c r="X10" s="106"/>
      <c r="Y10" s="106"/>
      <c r="Z10" s="106">
        <f>データ!W6</f>
        <v>68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112</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119</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120</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118</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jtgXiDjBosTUsUiCpSIealFUIuv/of42rImAn7/bTJpuyVdwh3SSymkt2aAijzi9T6oVxGNVR1wEKsHqYEa06g==" saltValue="K/Db/qs1ZfgQHmxa4lEVV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322016</v>
      </c>
      <c r="K6" s="55" t="str">
        <f t="shared" si="3"/>
        <v>46</v>
      </c>
      <c r="L6" s="55" t="str">
        <f t="shared" si="3"/>
        <v>03</v>
      </c>
      <c r="M6" s="56" t="str">
        <f>M7</f>
        <v>3</v>
      </c>
      <c r="N6" s="56" t="str">
        <f>N7</f>
        <v>000</v>
      </c>
      <c r="O6" s="55" t="str">
        <f t="shared" si="3"/>
        <v>島根県　松江市</v>
      </c>
      <c r="P6" s="55" t="str">
        <f t="shared" si="3"/>
        <v>法適用</v>
      </c>
      <c r="Q6" s="55" t="str">
        <f t="shared" si="3"/>
        <v>交通事業</v>
      </c>
      <c r="R6" s="55" t="str">
        <f t="shared" si="3"/>
        <v>自動車運送事業</v>
      </c>
      <c r="S6" s="55" t="str">
        <f t="shared" si="3"/>
        <v>自治体職員</v>
      </c>
      <c r="T6" s="57" t="str">
        <f t="shared" si="3"/>
        <v>-</v>
      </c>
      <c r="U6" s="57">
        <f t="shared" si="3"/>
        <v>156</v>
      </c>
      <c r="V6" s="58">
        <f t="shared" si="3"/>
        <v>2125</v>
      </c>
      <c r="W6" s="58">
        <f t="shared" si="3"/>
        <v>68</v>
      </c>
      <c r="X6" s="58">
        <f t="shared" si="3"/>
        <v>112</v>
      </c>
      <c r="Y6" s="57" t="str">
        <f>Y7</f>
        <v>-</v>
      </c>
      <c r="Z6" s="55" t="str">
        <f t="shared" si="3"/>
        <v>有</v>
      </c>
      <c r="AA6" s="55" t="str">
        <f t="shared" si="3"/>
        <v>有</v>
      </c>
      <c r="AB6" s="58">
        <f t="shared" si="3"/>
        <v>3095</v>
      </c>
      <c r="AC6" s="58">
        <f t="shared" si="3"/>
        <v>3115</v>
      </c>
      <c r="AD6" s="58">
        <f t="shared" si="3"/>
        <v>3050</v>
      </c>
      <c r="AE6" s="58">
        <f t="shared" si="3"/>
        <v>3012</v>
      </c>
      <c r="AF6" s="58">
        <f t="shared" si="3"/>
        <v>2313</v>
      </c>
      <c r="AG6" s="58">
        <f t="shared" si="3"/>
        <v>198951</v>
      </c>
      <c r="AH6" s="58">
        <f t="shared" si="3"/>
        <v>194653</v>
      </c>
      <c r="AI6" s="58">
        <f t="shared" si="3"/>
        <v>196463</v>
      </c>
      <c r="AJ6" s="58">
        <f t="shared" si="3"/>
        <v>198960</v>
      </c>
      <c r="AK6" s="58">
        <f t="shared" si="3"/>
        <v>231438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156</v>
      </c>
      <c r="V7" s="65">
        <v>2125</v>
      </c>
      <c r="W7" s="65">
        <v>68</v>
      </c>
      <c r="X7" s="65">
        <v>112</v>
      </c>
      <c r="Y7" s="64" t="s">
        <v>99</v>
      </c>
      <c r="Z7" s="63" t="s">
        <v>100</v>
      </c>
      <c r="AA7" s="63" t="s">
        <v>100</v>
      </c>
      <c r="AB7" s="65">
        <v>3095</v>
      </c>
      <c r="AC7" s="65">
        <v>3115</v>
      </c>
      <c r="AD7" s="65">
        <v>3050</v>
      </c>
      <c r="AE7" s="65">
        <v>3012</v>
      </c>
      <c r="AF7" s="65">
        <v>2313</v>
      </c>
      <c r="AG7" s="65">
        <v>198951</v>
      </c>
      <c r="AH7" s="65">
        <v>194653</v>
      </c>
      <c r="AI7" s="65">
        <v>196463</v>
      </c>
      <c r="AJ7" s="65">
        <v>198960</v>
      </c>
      <c r="AK7" s="65">
        <v>231438</v>
      </c>
      <c r="AL7" s="64">
        <v>105.7</v>
      </c>
      <c r="AM7" s="64">
        <v>104.6</v>
      </c>
      <c r="AN7" s="64">
        <v>100.7</v>
      </c>
      <c r="AO7" s="64">
        <v>98.7</v>
      </c>
      <c r="AP7" s="64">
        <v>100.6</v>
      </c>
      <c r="AQ7" s="64">
        <v>103.5</v>
      </c>
      <c r="AR7" s="64">
        <v>103.3</v>
      </c>
      <c r="AS7" s="64">
        <v>102.4</v>
      </c>
      <c r="AT7" s="64">
        <v>98.5</v>
      </c>
      <c r="AU7" s="64">
        <v>83.7</v>
      </c>
      <c r="AV7" s="64">
        <v>100</v>
      </c>
      <c r="AW7" s="64">
        <v>73.900000000000006</v>
      </c>
      <c r="AX7" s="64">
        <v>73.3</v>
      </c>
      <c r="AY7" s="64">
        <v>70.5</v>
      </c>
      <c r="AZ7" s="64">
        <v>66.599999999999994</v>
      </c>
      <c r="BA7" s="64">
        <v>45.5</v>
      </c>
      <c r="BB7" s="64">
        <v>94.2</v>
      </c>
      <c r="BC7" s="64">
        <v>94</v>
      </c>
      <c r="BD7" s="64">
        <v>93.2</v>
      </c>
      <c r="BE7" s="64">
        <v>89.9</v>
      </c>
      <c r="BF7" s="64">
        <v>71.400000000000006</v>
      </c>
      <c r="BG7" s="64">
        <v>100</v>
      </c>
      <c r="BH7" s="64">
        <v>182.7</v>
      </c>
      <c r="BI7" s="64">
        <v>230.2</v>
      </c>
      <c r="BJ7" s="64">
        <v>396.7</v>
      </c>
      <c r="BK7" s="64">
        <v>348.9</v>
      </c>
      <c r="BL7" s="64">
        <v>282</v>
      </c>
      <c r="BM7" s="64">
        <v>100</v>
      </c>
      <c r="BN7" s="64">
        <v>156.69999999999999</v>
      </c>
      <c r="BO7" s="64">
        <v>155.30000000000001</v>
      </c>
      <c r="BP7" s="64">
        <v>154.19999999999999</v>
      </c>
      <c r="BQ7" s="64">
        <v>126.8</v>
      </c>
      <c r="BR7" s="64">
        <v>100</v>
      </c>
      <c r="BS7" s="64">
        <v>0</v>
      </c>
      <c r="BT7" s="64">
        <v>0</v>
      </c>
      <c r="BU7" s="64">
        <v>0</v>
      </c>
      <c r="BV7" s="64">
        <v>0</v>
      </c>
      <c r="BW7" s="64">
        <v>0</v>
      </c>
      <c r="BX7" s="64">
        <v>86.1</v>
      </c>
      <c r="BY7" s="64">
        <v>62.9</v>
      </c>
      <c r="BZ7" s="64">
        <v>34.799999999999997</v>
      </c>
      <c r="CA7" s="64">
        <v>35.1</v>
      </c>
      <c r="CB7" s="64">
        <v>58.4</v>
      </c>
      <c r="CC7" s="64">
        <v>0</v>
      </c>
      <c r="CD7" s="64">
        <v>64.3</v>
      </c>
      <c r="CE7" s="64">
        <v>62.5</v>
      </c>
      <c r="CF7" s="64">
        <v>64.400000000000006</v>
      </c>
      <c r="CG7" s="64">
        <v>66.099999999999994</v>
      </c>
      <c r="CH7" s="64">
        <v>100.1</v>
      </c>
      <c r="CI7" s="64">
        <v>14.6</v>
      </c>
      <c r="CJ7" s="64">
        <v>14.5</v>
      </c>
      <c r="CK7" s="64">
        <v>14.7</v>
      </c>
      <c r="CL7" s="64">
        <v>14.2</v>
      </c>
      <c r="CM7" s="64">
        <v>23.4</v>
      </c>
      <c r="CN7" s="64">
        <v>335.3</v>
      </c>
      <c r="CO7" s="64">
        <v>333.1</v>
      </c>
      <c r="CP7" s="64">
        <v>339.8</v>
      </c>
      <c r="CQ7" s="64">
        <v>348.5</v>
      </c>
      <c r="CR7" s="64">
        <v>470.8</v>
      </c>
      <c r="CS7" s="64">
        <v>180</v>
      </c>
      <c r="CT7" s="64">
        <v>180.1</v>
      </c>
      <c r="CU7" s="64">
        <v>182.9</v>
      </c>
      <c r="CV7" s="64">
        <v>190.5</v>
      </c>
      <c r="CW7" s="64">
        <v>244.7</v>
      </c>
      <c r="CX7" s="64">
        <v>19.2</v>
      </c>
      <c r="CY7" s="64">
        <v>18.8</v>
      </c>
      <c r="CZ7" s="64">
        <v>19</v>
      </c>
      <c r="DA7" s="64">
        <v>19</v>
      </c>
      <c r="DB7" s="64">
        <v>21.3</v>
      </c>
      <c r="DC7" s="64">
        <v>8.1</v>
      </c>
      <c r="DD7" s="64">
        <v>8</v>
      </c>
      <c r="DE7" s="64">
        <v>8</v>
      </c>
      <c r="DF7" s="64">
        <v>7.5</v>
      </c>
      <c r="DG7" s="64">
        <v>9.6</v>
      </c>
      <c r="DH7" s="64">
        <v>6.4</v>
      </c>
      <c r="DI7" s="64">
        <v>0.7</v>
      </c>
      <c r="DJ7" s="64">
        <v>0</v>
      </c>
      <c r="DK7" s="64">
        <v>0</v>
      </c>
      <c r="DL7" s="64">
        <v>0</v>
      </c>
      <c r="DM7" s="64">
        <v>22.5</v>
      </c>
      <c r="DN7" s="64">
        <v>21.9</v>
      </c>
      <c r="DO7" s="64">
        <v>23.3</v>
      </c>
      <c r="DP7" s="64">
        <v>29.5</v>
      </c>
      <c r="DQ7" s="64">
        <v>53.2</v>
      </c>
      <c r="DR7" s="64">
        <v>70</v>
      </c>
      <c r="DS7" s="64">
        <v>70.3</v>
      </c>
      <c r="DT7" s="64">
        <v>70.7</v>
      </c>
      <c r="DU7" s="64">
        <v>70.5</v>
      </c>
      <c r="DV7" s="64">
        <v>67.099999999999994</v>
      </c>
      <c r="DW7" s="64">
        <v>78.400000000000006</v>
      </c>
      <c r="DX7" s="64">
        <v>77.8</v>
      </c>
      <c r="DY7" s="64">
        <v>77.400000000000006</v>
      </c>
      <c r="DZ7" s="64">
        <v>74.900000000000006</v>
      </c>
      <c r="EA7" s="64">
        <v>74.5</v>
      </c>
      <c r="EB7" s="66">
        <v>329.33</v>
      </c>
      <c r="EC7" s="66">
        <v>341.13</v>
      </c>
      <c r="ED7" s="66">
        <v>332.1</v>
      </c>
      <c r="EE7" s="66">
        <v>339.57</v>
      </c>
      <c r="EF7" s="66">
        <v>277.2</v>
      </c>
      <c r="EG7" s="66">
        <v>158.86000000000001</v>
      </c>
      <c r="EH7" s="66">
        <v>158.03</v>
      </c>
      <c r="EI7" s="66">
        <v>155.29</v>
      </c>
      <c r="EJ7" s="66">
        <v>155.86000000000001</v>
      </c>
      <c r="EK7" s="66">
        <v>143.72999999999999</v>
      </c>
      <c r="EL7" s="66">
        <v>467.43</v>
      </c>
      <c r="EM7" s="66">
        <v>469.22</v>
      </c>
      <c r="EN7" s="66">
        <v>485.55</v>
      </c>
      <c r="EO7" s="66">
        <v>509.7</v>
      </c>
      <c r="EP7" s="66">
        <v>544.46</v>
      </c>
      <c r="EQ7" s="66">
        <v>246.49</v>
      </c>
      <c r="ER7" s="66">
        <v>255.19</v>
      </c>
      <c r="ES7" s="66">
        <v>256.39</v>
      </c>
      <c r="ET7" s="66">
        <v>267.17</v>
      </c>
      <c r="EU7" s="66">
        <v>286.70999999999998</v>
      </c>
      <c r="EV7" s="66">
        <v>312.17</v>
      </c>
      <c r="EW7" s="66">
        <v>295.93</v>
      </c>
      <c r="EX7" s="66">
        <v>306.23</v>
      </c>
      <c r="EY7" s="66">
        <v>325.82</v>
      </c>
      <c r="EZ7" s="66">
        <v>342.86</v>
      </c>
      <c r="FA7" s="66">
        <v>153.75</v>
      </c>
      <c r="FB7" s="66">
        <v>153.52000000000001</v>
      </c>
      <c r="FC7" s="66">
        <v>154.12</v>
      </c>
      <c r="FD7" s="66">
        <v>159.22</v>
      </c>
      <c r="FE7" s="66">
        <v>182.11</v>
      </c>
      <c r="FF7" s="64">
        <v>11.9</v>
      </c>
      <c r="FG7" s="64">
        <v>12.2</v>
      </c>
      <c r="FH7" s="64">
        <v>11.9</v>
      </c>
      <c r="FI7" s="64">
        <v>11</v>
      </c>
      <c r="FJ7" s="64">
        <v>9.1</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73.900000000000006</v>
      </c>
      <c r="AW11" s="75">
        <f>AX7</f>
        <v>73.3</v>
      </c>
      <c r="AX11" s="75">
        <f>AY7</f>
        <v>70.5</v>
      </c>
      <c r="AY11" s="75">
        <f>AZ7</f>
        <v>66.599999999999994</v>
      </c>
      <c r="AZ11" s="75">
        <f>BA7</f>
        <v>45.5</v>
      </c>
      <c r="BA11" s="71"/>
      <c r="BB11" s="72"/>
      <c r="BC11" s="71"/>
      <c r="BD11" s="71"/>
      <c r="BE11" s="71"/>
      <c r="BF11" s="74" t="s">
        <v>108</v>
      </c>
      <c r="BG11" s="75">
        <f>BH7</f>
        <v>182.7</v>
      </c>
      <c r="BH11" s="75">
        <f>BI7</f>
        <v>230.2</v>
      </c>
      <c r="BI11" s="75">
        <f>BJ7</f>
        <v>396.7</v>
      </c>
      <c r="BJ11" s="75">
        <f>BK7</f>
        <v>348.9</v>
      </c>
      <c r="BK11" s="75">
        <f>BL7</f>
        <v>282</v>
      </c>
      <c r="BL11" s="71"/>
      <c r="BM11" s="71"/>
      <c r="BN11" s="71"/>
      <c r="BO11" s="71"/>
      <c r="BP11" s="71"/>
      <c r="BQ11" s="74" t="s">
        <v>109</v>
      </c>
      <c r="BR11" s="75">
        <f>BS7</f>
        <v>0</v>
      </c>
      <c r="BS11" s="75">
        <f>BT7</f>
        <v>0</v>
      </c>
      <c r="BT11" s="75">
        <f>BU7</f>
        <v>0</v>
      </c>
      <c r="BU11" s="75">
        <f>BV7</f>
        <v>0</v>
      </c>
      <c r="BV11" s="75">
        <f>BW7</f>
        <v>0</v>
      </c>
      <c r="BW11" s="71"/>
      <c r="BX11" s="71"/>
      <c r="BY11" s="71"/>
      <c r="BZ11" s="71"/>
      <c r="CA11" s="71"/>
      <c r="CB11" s="74" t="s">
        <v>110</v>
      </c>
      <c r="CC11" s="75">
        <f>CD7</f>
        <v>64.3</v>
      </c>
      <c r="CD11" s="75">
        <f>CE7</f>
        <v>62.5</v>
      </c>
      <c r="CE11" s="75">
        <f>CF7</f>
        <v>64.400000000000006</v>
      </c>
      <c r="CF11" s="75">
        <f>CG7</f>
        <v>66.099999999999994</v>
      </c>
      <c r="CG11" s="75">
        <f>CH7</f>
        <v>100.1</v>
      </c>
      <c r="CH11" s="71"/>
      <c r="CI11" s="71"/>
      <c r="CJ11" s="71"/>
      <c r="CK11" s="71"/>
      <c r="CL11" s="71"/>
      <c r="CM11" s="71"/>
      <c r="CN11" s="71"/>
      <c r="CO11" s="71"/>
      <c r="CP11" s="71"/>
      <c r="CQ11" s="71"/>
      <c r="CR11" s="71"/>
      <c r="CS11" s="71"/>
      <c r="CT11" s="71"/>
      <c r="CU11" s="71"/>
      <c r="CV11" s="74" t="s">
        <v>109</v>
      </c>
      <c r="CW11" s="75">
        <f>CX7</f>
        <v>19.2</v>
      </c>
      <c r="CX11" s="75">
        <f>CY7</f>
        <v>18.8</v>
      </c>
      <c r="CY11" s="75">
        <f>CZ7</f>
        <v>19</v>
      </c>
      <c r="CZ11" s="75">
        <f>DA7</f>
        <v>19</v>
      </c>
      <c r="DA11" s="75">
        <f>DB7</f>
        <v>21.3</v>
      </c>
      <c r="DB11" s="71"/>
      <c r="DC11" s="71"/>
      <c r="DD11" s="71"/>
      <c r="DE11" s="71"/>
      <c r="DF11" s="74" t="s">
        <v>109</v>
      </c>
      <c r="DG11" s="75">
        <f>DH7</f>
        <v>6.4</v>
      </c>
      <c r="DH11" s="75">
        <f>DI7</f>
        <v>0.7</v>
      </c>
      <c r="DI11" s="75">
        <f>DJ7</f>
        <v>0</v>
      </c>
      <c r="DJ11" s="75">
        <f>DK7</f>
        <v>0</v>
      </c>
      <c r="DK11" s="75">
        <f>DL7</f>
        <v>0</v>
      </c>
      <c r="DL11" s="71"/>
      <c r="DM11" s="71"/>
      <c r="DN11" s="71"/>
      <c r="DO11" s="71"/>
      <c r="DP11" s="74" t="s">
        <v>109</v>
      </c>
      <c r="DQ11" s="75">
        <f>DR7</f>
        <v>70</v>
      </c>
      <c r="DR11" s="75">
        <f>DS7</f>
        <v>70.3</v>
      </c>
      <c r="DS11" s="75">
        <f>DT7</f>
        <v>70.7</v>
      </c>
      <c r="DT11" s="75">
        <f>DU7</f>
        <v>70.5</v>
      </c>
      <c r="DU11" s="75">
        <f>DV7</f>
        <v>67.099999999999994</v>
      </c>
      <c r="DV11" s="71"/>
      <c r="DW11" s="71"/>
      <c r="DX11" s="71"/>
      <c r="DY11" s="71"/>
      <c r="DZ11" s="74" t="s">
        <v>109</v>
      </c>
      <c r="EA11" s="76">
        <f>EB7</f>
        <v>329.33</v>
      </c>
      <c r="EB11" s="76">
        <f>EC7</f>
        <v>341.13</v>
      </c>
      <c r="EC11" s="76">
        <f>ED7</f>
        <v>332.1</v>
      </c>
      <c r="ED11" s="76">
        <f>EE7</f>
        <v>339.57</v>
      </c>
      <c r="EE11" s="76">
        <f>EF7</f>
        <v>277.2</v>
      </c>
      <c r="EF11" s="71"/>
      <c r="EG11" s="71"/>
      <c r="EH11" s="71"/>
      <c r="EI11" s="71"/>
      <c r="EJ11" s="74" t="s">
        <v>109</v>
      </c>
      <c r="EK11" s="76">
        <f>EL7</f>
        <v>467.43</v>
      </c>
      <c r="EL11" s="76">
        <f>EM7</f>
        <v>469.22</v>
      </c>
      <c r="EM11" s="76">
        <f>EN7</f>
        <v>485.55</v>
      </c>
      <c r="EN11" s="76">
        <f>EO7</f>
        <v>509.7</v>
      </c>
      <c r="EO11" s="76">
        <f>EP7</f>
        <v>544.46</v>
      </c>
      <c r="EP11" s="71"/>
      <c r="EQ11" s="71"/>
      <c r="ER11" s="71"/>
      <c r="ES11" s="71"/>
      <c r="ET11" s="74" t="s">
        <v>109</v>
      </c>
      <c r="EU11" s="76">
        <f>EV7</f>
        <v>312.17</v>
      </c>
      <c r="EV11" s="76">
        <f>EW7</f>
        <v>295.93</v>
      </c>
      <c r="EW11" s="76">
        <f>EX7</f>
        <v>306.23</v>
      </c>
      <c r="EX11" s="76">
        <f>EY7</f>
        <v>325.82</v>
      </c>
      <c r="EY11" s="76">
        <f>EZ7</f>
        <v>342.86</v>
      </c>
      <c r="EZ11" s="71"/>
      <c r="FA11" s="71"/>
      <c r="FB11" s="71"/>
      <c r="FC11" s="71"/>
      <c r="FD11" s="74" t="s">
        <v>109</v>
      </c>
      <c r="FE11" s="75">
        <f>FF7</f>
        <v>11.9</v>
      </c>
      <c r="FF11" s="75">
        <f>FG7</f>
        <v>12.2</v>
      </c>
      <c r="FG11" s="75">
        <f>FH7</f>
        <v>11.9</v>
      </c>
      <c r="FH11" s="75">
        <f>FI7</f>
        <v>11</v>
      </c>
      <c r="FI11" s="75">
        <f>FJ7</f>
        <v>9.1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105.7</v>
      </c>
      <c r="AL12" s="75">
        <f>AM7</f>
        <v>104.6</v>
      </c>
      <c r="AM12" s="75">
        <f>AN7</f>
        <v>100.7</v>
      </c>
      <c r="AN12" s="75">
        <f>AO7</f>
        <v>98.7</v>
      </c>
      <c r="AO12" s="75">
        <f>AP7</f>
        <v>100.6</v>
      </c>
      <c r="AP12" s="71"/>
      <c r="AQ12" s="71"/>
      <c r="AR12" s="71"/>
      <c r="AS12" s="71"/>
      <c r="AT12" s="71"/>
      <c r="AU12" s="74" t="s">
        <v>111</v>
      </c>
      <c r="AV12" s="75">
        <f>BB7</f>
        <v>94.2</v>
      </c>
      <c r="AW12" s="75">
        <f>BC7</f>
        <v>94</v>
      </c>
      <c r="AX12" s="75">
        <f>BD7</f>
        <v>93.2</v>
      </c>
      <c r="AY12" s="75">
        <f>BE7</f>
        <v>89.9</v>
      </c>
      <c r="AZ12" s="75">
        <f>BF7</f>
        <v>71.400000000000006</v>
      </c>
      <c r="BA12" s="71"/>
      <c r="BB12" s="72"/>
      <c r="BC12" s="71"/>
      <c r="BD12" s="71"/>
      <c r="BE12" s="71"/>
      <c r="BF12" s="74" t="s">
        <v>111</v>
      </c>
      <c r="BG12" s="75">
        <f>BM7</f>
        <v>100</v>
      </c>
      <c r="BH12" s="75">
        <f>BN7</f>
        <v>156.69999999999999</v>
      </c>
      <c r="BI12" s="75">
        <f>BO7</f>
        <v>155.30000000000001</v>
      </c>
      <c r="BJ12" s="75">
        <f>BP7</f>
        <v>154.19999999999999</v>
      </c>
      <c r="BK12" s="75">
        <f>BQ7</f>
        <v>126.8</v>
      </c>
      <c r="BL12" s="71"/>
      <c r="BM12" s="71"/>
      <c r="BN12" s="71"/>
      <c r="BO12" s="71"/>
      <c r="BP12" s="71"/>
      <c r="BQ12" s="74" t="s">
        <v>111</v>
      </c>
      <c r="BR12" s="75">
        <f>BX7</f>
        <v>86.1</v>
      </c>
      <c r="BS12" s="75">
        <f>BY7</f>
        <v>62.9</v>
      </c>
      <c r="BT12" s="75">
        <f>BZ7</f>
        <v>34.799999999999997</v>
      </c>
      <c r="BU12" s="75">
        <f>CA7</f>
        <v>35.1</v>
      </c>
      <c r="BV12" s="75">
        <f>CB7</f>
        <v>58.4</v>
      </c>
      <c r="BW12" s="71"/>
      <c r="BX12" s="71"/>
      <c r="BY12" s="71"/>
      <c r="BZ12" s="71"/>
      <c r="CA12" s="71"/>
      <c r="CB12" s="74" t="s">
        <v>112</v>
      </c>
      <c r="CC12" s="75">
        <f>CN7</f>
        <v>335.3</v>
      </c>
      <c r="CD12" s="75">
        <f>CO7</f>
        <v>333.1</v>
      </c>
      <c r="CE12" s="75">
        <f>CP7</f>
        <v>339.8</v>
      </c>
      <c r="CF12" s="75">
        <f>CQ7</f>
        <v>348.5</v>
      </c>
      <c r="CG12" s="75">
        <f>CR7</f>
        <v>470.8</v>
      </c>
      <c r="CH12" s="71"/>
      <c r="CI12" s="71"/>
      <c r="CJ12" s="71"/>
      <c r="CK12" s="71"/>
      <c r="CL12" s="71"/>
      <c r="CM12" s="71"/>
      <c r="CN12" s="71"/>
      <c r="CO12" s="71"/>
      <c r="CP12" s="71"/>
      <c r="CQ12" s="71"/>
      <c r="CR12" s="71"/>
      <c r="CS12" s="71"/>
      <c r="CT12" s="71"/>
      <c r="CU12" s="71"/>
      <c r="CV12" s="74" t="s">
        <v>111</v>
      </c>
      <c r="CW12" s="75">
        <f>DC7</f>
        <v>8.1</v>
      </c>
      <c r="CX12" s="75">
        <f>DD7</f>
        <v>8</v>
      </c>
      <c r="CY12" s="75">
        <f>DE7</f>
        <v>8</v>
      </c>
      <c r="CZ12" s="75">
        <f>DF7</f>
        <v>7.5</v>
      </c>
      <c r="DA12" s="75">
        <f>DG7</f>
        <v>9.6</v>
      </c>
      <c r="DB12" s="71"/>
      <c r="DC12" s="71"/>
      <c r="DD12" s="71"/>
      <c r="DE12" s="71"/>
      <c r="DF12" s="74" t="s">
        <v>111</v>
      </c>
      <c r="DG12" s="75">
        <f>DM7</f>
        <v>22.5</v>
      </c>
      <c r="DH12" s="75">
        <f>DN7</f>
        <v>21.9</v>
      </c>
      <c r="DI12" s="75">
        <f>DO7</f>
        <v>23.3</v>
      </c>
      <c r="DJ12" s="75">
        <f>DP7</f>
        <v>29.5</v>
      </c>
      <c r="DK12" s="75">
        <f>DQ7</f>
        <v>53.2</v>
      </c>
      <c r="DL12" s="71"/>
      <c r="DM12" s="71"/>
      <c r="DN12" s="71"/>
      <c r="DO12" s="71"/>
      <c r="DP12" s="74" t="s">
        <v>111</v>
      </c>
      <c r="DQ12" s="75">
        <f>DW7</f>
        <v>78.400000000000006</v>
      </c>
      <c r="DR12" s="75">
        <f>DX7</f>
        <v>77.8</v>
      </c>
      <c r="DS12" s="75">
        <f>DY7</f>
        <v>77.400000000000006</v>
      </c>
      <c r="DT12" s="75">
        <f>DZ7</f>
        <v>74.900000000000006</v>
      </c>
      <c r="DU12" s="75">
        <f>EA7</f>
        <v>74.5</v>
      </c>
      <c r="DV12" s="71"/>
      <c r="DW12" s="71"/>
      <c r="DX12" s="71"/>
      <c r="DY12" s="71"/>
      <c r="DZ12" s="74" t="s">
        <v>111</v>
      </c>
      <c r="EA12" s="76">
        <f>EG7</f>
        <v>158.86000000000001</v>
      </c>
      <c r="EB12" s="76">
        <f>EH7</f>
        <v>158.03</v>
      </c>
      <c r="EC12" s="76">
        <f>EI7</f>
        <v>155.29</v>
      </c>
      <c r="ED12" s="76">
        <f>EJ7</f>
        <v>155.86000000000001</v>
      </c>
      <c r="EE12" s="76">
        <f>EK7</f>
        <v>143.72999999999999</v>
      </c>
      <c r="EF12" s="71"/>
      <c r="EG12" s="71"/>
      <c r="EH12" s="71"/>
      <c r="EI12" s="71"/>
      <c r="EJ12" s="74" t="s">
        <v>111</v>
      </c>
      <c r="EK12" s="76">
        <f>EQ7</f>
        <v>246.49</v>
      </c>
      <c r="EL12" s="76">
        <f>ER7</f>
        <v>255.19</v>
      </c>
      <c r="EM12" s="76">
        <f>ES7</f>
        <v>256.39</v>
      </c>
      <c r="EN12" s="76">
        <f>ET7</f>
        <v>267.17</v>
      </c>
      <c r="EO12" s="76">
        <f>EU7</f>
        <v>286.70999999999998</v>
      </c>
      <c r="EP12" s="71"/>
      <c r="EQ12" s="71"/>
      <c r="ER12" s="71"/>
      <c r="ES12" s="71"/>
      <c r="ET12" s="74" t="s">
        <v>111</v>
      </c>
      <c r="EU12" s="76">
        <f>FA7</f>
        <v>153.75</v>
      </c>
      <c r="EV12" s="76">
        <f>FB7</f>
        <v>153.52000000000001</v>
      </c>
      <c r="EW12" s="76">
        <f>FC7</f>
        <v>154.12</v>
      </c>
      <c r="EX12" s="76">
        <f>FD7</f>
        <v>159.22</v>
      </c>
      <c r="EY12" s="76">
        <f>FE7</f>
        <v>182.11</v>
      </c>
      <c r="EZ12" s="71"/>
      <c r="FA12" s="71"/>
      <c r="FB12" s="71"/>
      <c r="FC12" s="71"/>
      <c r="FD12" s="74" t="s">
        <v>111</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113</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114</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115</v>
      </c>
      <c r="AV15" s="69"/>
      <c r="AW15" s="69"/>
      <c r="AX15" s="69"/>
      <c r="AY15" s="69"/>
      <c r="AZ15" s="69"/>
      <c r="BA15" s="2"/>
      <c r="BB15" s="67"/>
      <c r="BC15" s="2"/>
      <c r="BD15" s="2"/>
      <c r="BE15" s="2"/>
      <c r="BF15" s="67" t="s">
        <v>115</v>
      </c>
      <c r="BG15" s="69"/>
      <c r="BH15" s="69"/>
      <c r="BI15" s="69"/>
      <c r="BJ15" s="69"/>
      <c r="BK15" s="69"/>
      <c r="BL15" s="2"/>
      <c r="BM15" s="2"/>
      <c r="BN15" s="2"/>
      <c r="BO15" s="2"/>
      <c r="BP15" s="2"/>
      <c r="BQ15" s="67" t="s">
        <v>115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115</v>
      </c>
      <c r="CW15" s="69"/>
      <c r="CX15" s="69"/>
      <c r="CY15" s="69"/>
      <c r="CZ15" s="69"/>
      <c r="DA15" s="69"/>
      <c r="DB15" s="2"/>
      <c r="DC15" s="2"/>
      <c r="DD15" s="2"/>
      <c r="DE15" s="2"/>
      <c r="DF15" s="67" t="s">
        <v>115</v>
      </c>
      <c r="DG15" s="69"/>
      <c r="DH15" s="69"/>
      <c r="DI15" s="69"/>
      <c r="DJ15" s="69"/>
      <c r="DK15" s="69"/>
      <c r="DL15" s="2"/>
      <c r="DM15" s="2"/>
      <c r="DN15" s="2"/>
      <c r="DO15" s="2"/>
      <c r="DP15" s="67" t="s">
        <v>115</v>
      </c>
      <c r="DQ15" s="69"/>
      <c r="DR15" s="69"/>
      <c r="DS15" s="69"/>
      <c r="DT15" s="69"/>
      <c r="DU15" s="69"/>
      <c r="DV15" s="2"/>
      <c r="DW15" s="2"/>
      <c r="DX15" s="2"/>
      <c r="DY15" s="2"/>
      <c r="DZ15" s="67" t="s">
        <v>115</v>
      </c>
      <c r="EA15" s="69"/>
      <c r="EB15" s="69"/>
      <c r="EC15" s="69"/>
      <c r="ED15" s="69"/>
      <c r="EE15" s="69"/>
      <c r="EF15" s="2"/>
      <c r="EG15" s="2"/>
      <c r="EH15" s="2"/>
      <c r="EI15" s="2"/>
      <c r="EJ15" s="67" t="s">
        <v>115</v>
      </c>
      <c r="EK15" s="69"/>
      <c r="EL15" s="69"/>
      <c r="EM15" s="69"/>
      <c r="EN15" s="69"/>
      <c r="EO15" s="69"/>
      <c r="EP15" s="2"/>
      <c r="EQ15" s="2"/>
      <c r="ER15" s="2"/>
      <c r="ES15" s="2"/>
      <c r="ET15" s="67" t="s">
        <v>115</v>
      </c>
      <c r="EU15" s="69"/>
      <c r="EV15" s="69"/>
      <c r="EW15" s="69"/>
      <c r="EX15" s="69"/>
      <c r="EY15" s="69"/>
      <c r="EZ15" s="2"/>
      <c r="FA15" s="2"/>
      <c r="FB15" s="2"/>
      <c r="FC15" s="2"/>
      <c r="FD15" s="67" t="s">
        <v>115</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115</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115</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109</v>
      </c>
      <c r="AV17" s="79">
        <f>IF(AW7="-",NA(),AW7)</f>
        <v>73.900000000000006</v>
      </c>
      <c r="AW17" s="79">
        <f>IF(AX7="-",NA(),AX7)</f>
        <v>73.3</v>
      </c>
      <c r="AX17" s="79">
        <f>IF(AY7="-",NA(),AY7)</f>
        <v>70.5</v>
      </c>
      <c r="AY17" s="79">
        <f>IF(AZ7="-",NA(),AZ7)</f>
        <v>66.599999999999994</v>
      </c>
      <c r="AZ17" s="79">
        <f>IF(BA7="-",NA(),BA7)</f>
        <v>45.5</v>
      </c>
      <c r="BA17" s="2"/>
      <c r="BB17" s="67"/>
      <c r="BC17" s="2"/>
      <c r="BD17" s="2"/>
      <c r="BE17" s="2"/>
      <c r="BF17" s="78" t="s">
        <v>109</v>
      </c>
      <c r="BG17" s="79">
        <f>IF(BH7="-",NA(),BH7)</f>
        <v>182.7</v>
      </c>
      <c r="BH17" s="79">
        <f>IF(BI7="-",NA(),BI7)</f>
        <v>230.2</v>
      </c>
      <c r="BI17" s="79">
        <f>IF(BJ7="-",NA(),BJ7)</f>
        <v>396.7</v>
      </c>
      <c r="BJ17" s="79">
        <f>IF(BK7="-",NA(),BK7)</f>
        <v>348.9</v>
      </c>
      <c r="BK17" s="79">
        <f>IF(BL7="-",NA(),BL7)</f>
        <v>282</v>
      </c>
      <c r="BL17" s="2"/>
      <c r="BM17" s="2"/>
      <c r="BN17" s="2"/>
      <c r="BO17" s="2"/>
      <c r="BP17" s="2"/>
      <c r="BQ17" s="78" t="s">
        <v>109</v>
      </c>
      <c r="BR17" s="79">
        <f>IF(BS7="-",NA(),BS7)</f>
        <v>0</v>
      </c>
      <c r="BS17" s="79">
        <f>IF(BT7="-",NA(),BT7)</f>
        <v>0</v>
      </c>
      <c r="BT17" s="79">
        <f>IF(BU7="-",NA(),BU7)</f>
        <v>0</v>
      </c>
      <c r="BU17" s="79">
        <f>IF(BV7="-",NA(),BV7)</f>
        <v>0</v>
      </c>
      <c r="BV17" s="79">
        <f>IF(BW7="-",NA(),BW7)</f>
        <v>0</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109</v>
      </c>
      <c r="CW17" s="79">
        <f>IF(CX7="-",NA(),CX7)</f>
        <v>19.2</v>
      </c>
      <c r="CX17" s="79">
        <f>IF(CY7="-",NA(),CY7)</f>
        <v>18.8</v>
      </c>
      <c r="CY17" s="79">
        <f>IF(CZ7="-",NA(),CZ7)</f>
        <v>19</v>
      </c>
      <c r="CZ17" s="79">
        <f>IF(DA7="-",NA(),DA7)</f>
        <v>19</v>
      </c>
      <c r="DA17" s="79">
        <f>IF(DB7="-",NA(),DB7)</f>
        <v>21.3</v>
      </c>
      <c r="DB17" s="2"/>
      <c r="DC17" s="2"/>
      <c r="DD17" s="2"/>
      <c r="DE17" s="2"/>
      <c r="DF17" s="78" t="s">
        <v>109</v>
      </c>
      <c r="DG17" s="79">
        <f>IF(DH7="-",NA(),DH7)</f>
        <v>6.4</v>
      </c>
      <c r="DH17" s="79">
        <f>IF(DI7="-",NA(),DI7)</f>
        <v>0.7</v>
      </c>
      <c r="DI17" s="79">
        <f>IF(DJ7="-",NA(),DJ7)</f>
        <v>0</v>
      </c>
      <c r="DJ17" s="79">
        <f>IF(DK7="-",NA(),DK7)</f>
        <v>0</v>
      </c>
      <c r="DK17" s="79">
        <f>IF(DL7="-",NA(),DL7)</f>
        <v>0</v>
      </c>
      <c r="DL17" s="2"/>
      <c r="DM17" s="2"/>
      <c r="DN17" s="2"/>
      <c r="DO17" s="2"/>
      <c r="DP17" s="78" t="s">
        <v>109</v>
      </c>
      <c r="DQ17" s="79">
        <f>IF(DR7="-",NA(),DR7)</f>
        <v>70</v>
      </c>
      <c r="DR17" s="79">
        <f>IF(DS7="-",NA(),DS7)</f>
        <v>70.3</v>
      </c>
      <c r="DS17" s="79">
        <f>IF(DT7="-",NA(),DT7)</f>
        <v>70.7</v>
      </c>
      <c r="DT17" s="79">
        <f>IF(DU7="-",NA(),DU7)</f>
        <v>70.5</v>
      </c>
      <c r="DU17" s="79">
        <f>IF(DV7="-",NA(),DV7)</f>
        <v>67.099999999999994</v>
      </c>
      <c r="DV17" s="2"/>
      <c r="DW17" s="2"/>
      <c r="DX17" s="2"/>
      <c r="DY17" s="2"/>
      <c r="DZ17" s="78" t="s">
        <v>109</v>
      </c>
      <c r="EA17" s="80">
        <f>IF(EB7="-",NA(),EB7)</f>
        <v>329.33</v>
      </c>
      <c r="EB17" s="80">
        <f>IF(EC7="-",NA(),EC7)</f>
        <v>341.13</v>
      </c>
      <c r="EC17" s="80">
        <f>IF(ED7="-",NA(),ED7)</f>
        <v>332.1</v>
      </c>
      <c r="ED17" s="80">
        <f>IF(EE7="-",NA(),EE7)</f>
        <v>339.57</v>
      </c>
      <c r="EE17" s="80">
        <f>IF(EF7="-",NA(),EF7)</f>
        <v>277.2</v>
      </c>
      <c r="EF17" s="2"/>
      <c r="EG17" s="2"/>
      <c r="EH17" s="2"/>
      <c r="EI17" s="2"/>
      <c r="EJ17" s="78" t="s">
        <v>109</v>
      </c>
      <c r="EK17" s="80">
        <f>IF(EL7="-",NA(),EL7)</f>
        <v>467.43</v>
      </c>
      <c r="EL17" s="80">
        <f>IF(EM7="-",NA(),EM7)</f>
        <v>469.22</v>
      </c>
      <c r="EM17" s="80">
        <f>IF(EN7="-",NA(),EN7)</f>
        <v>485.55</v>
      </c>
      <c r="EN17" s="80">
        <f>IF(EO7="-",NA(),EO7)</f>
        <v>509.7</v>
      </c>
      <c r="EO17" s="80">
        <f>IF(EP7="-",NA(),EP7)</f>
        <v>544.46</v>
      </c>
      <c r="EP17" s="2"/>
      <c r="EQ17" s="2"/>
      <c r="ER17" s="2"/>
      <c r="ES17" s="2"/>
      <c r="ET17" s="78" t="s">
        <v>109</v>
      </c>
      <c r="EU17" s="80">
        <f>IF(EV7="-",NA(),EV7)</f>
        <v>312.17</v>
      </c>
      <c r="EV17" s="80">
        <f>IF(EW7="-",NA(),EW7)</f>
        <v>295.93</v>
      </c>
      <c r="EW17" s="80">
        <f>IF(EX7="-",NA(),EX7)</f>
        <v>306.23</v>
      </c>
      <c r="EX17" s="80">
        <f>IF(EY7="-",NA(),EY7)</f>
        <v>325.82</v>
      </c>
      <c r="EY17" s="80">
        <f>IF(EZ7="-",NA(),EZ7)</f>
        <v>342.86</v>
      </c>
      <c r="EZ17" s="2"/>
      <c r="FA17" s="2"/>
      <c r="FB17" s="2"/>
      <c r="FC17" s="2"/>
      <c r="FD17" s="78" t="s">
        <v>109</v>
      </c>
      <c r="FE17" s="79">
        <f>IF(FF7="-",NA(),FF7)</f>
        <v>11.9</v>
      </c>
      <c r="FF17" s="79">
        <f>IF(FG7="-",NA(),FG7)</f>
        <v>12.2</v>
      </c>
      <c r="FG17" s="79">
        <f>IF(FH7="-",NA(),FH7)</f>
        <v>11.9</v>
      </c>
      <c r="FH17" s="79">
        <f>IF(FI7="-",NA(),FI7)</f>
        <v>11</v>
      </c>
      <c r="FI17" s="79">
        <f>IF(FJ7="-",NA(),FJ7)</f>
        <v>9.1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105.7</v>
      </c>
      <c r="AL18" s="79">
        <f>IF(AM7="-",NA(),AM7)</f>
        <v>104.6</v>
      </c>
      <c r="AM18" s="79">
        <f>IF(AN7="-",NA(),AN7)</f>
        <v>100.7</v>
      </c>
      <c r="AN18" s="79">
        <f>IF(AO7="-",NA(),AO7)</f>
        <v>98.7</v>
      </c>
      <c r="AO18" s="79">
        <f>IF(AP7="-",NA(),AP7)</f>
        <v>100.6</v>
      </c>
      <c r="AP18" s="2"/>
      <c r="AQ18" s="2"/>
      <c r="AR18" s="2"/>
      <c r="AS18" s="2"/>
      <c r="AT18" s="2"/>
      <c r="AU18" s="78" t="s">
        <v>111</v>
      </c>
      <c r="AV18" s="79">
        <f>IF(BB7="-",NA(),BB7)</f>
        <v>94.2</v>
      </c>
      <c r="AW18" s="79">
        <f>IF(BC7="-",NA(),BC7)</f>
        <v>94</v>
      </c>
      <c r="AX18" s="79">
        <f>IF(BD7="-",NA(),BD7)</f>
        <v>93.2</v>
      </c>
      <c r="AY18" s="79">
        <f>IF(BE7="-",NA(),BE7)</f>
        <v>89.9</v>
      </c>
      <c r="AZ18" s="79">
        <f>IF(BF7="-",NA(),BF7)</f>
        <v>71.400000000000006</v>
      </c>
      <c r="BA18" s="2"/>
      <c r="BB18" s="2"/>
      <c r="BC18" s="2"/>
      <c r="BD18" s="2"/>
      <c r="BE18" s="2"/>
      <c r="BF18" s="78" t="s">
        <v>111</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111</v>
      </c>
      <c r="BR18" s="79">
        <f>IF(BX7="-",NA(),BX7)</f>
        <v>86.1</v>
      </c>
      <c r="BS18" s="79">
        <f>IF(BY7="-",NA(),BY7)</f>
        <v>62.9</v>
      </c>
      <c r="BT18" s="79">
        <f>IF(BZ7="-",NA(),BZ7)</f>
        <v>34.799999999999997</v>
      </c>
      <c r="BU18" s="79">
        <f>IF(CA7="-",NA(),CA7)</f>
        <v>35.1</v>
      </c>
      <c r="BV18" s="79">
        <f>IF(CB7="-",NA(),CB7)</f>
        <v>58.4</v>
      </c>
      <c r="BW18" s="2"/>
      <c r="BX18" s="2"/>
      <c r="BY18" s="2"/>
      <c r="BZ18" s="2"/>
      <c r="CA18" s="2"/>
      <c r="CB18" s="81" t="s">
        <v>110</v>
      </c>
      <c r="CC18" s="79">
        <f>IF(CC11="-",NA(),CC11)</f>
        <v>64.3</v>
      </c>
      <c r="CD18" s="79">
        <f t="shared" ref="CD18:CG18" si="4">IF(CD11="-",NA(),CD11)</f>
        <v>62.5</v>
      </c>
      <c r="CE18" s="79">
        <f t="shared" si="4"/>
        <v>64.400000000000006</v>
      </c>
      <c r="CF18" s="79">
        <f t="shared" si="4"/>
        <v>66.099999999999994</v>
      </c>
      <c r="CG18" s="79">
        <f t="shared" si="4"/>
        <v>100.1</v>
      </c>
      <c r="CH18" s="2"/>
      <c r="CI18" s="2"/>
      <c r="CJ18" s="2"/>
      <c r="CK18" s="2"/>
      <c r="CL18" s="2"/>
      <c r="CM18" s="2"/>
      <c r="CN18" s="2"/>
      <c r="CO18" s="2"/>
      <c r="CP18" s="2"/>
      <c r="CQ18" s="2"/>
      <c r="CR18" s="2"/>
      <c r="CS18" s="2"/>
      <c r="CT18" s="2"/>
      <c r="CU18" s="2"/>
      <c r="CV18" s="78" t="s">
        <v>111</v>
      </c>
      <c r="CW18" s="79">
        <f>IF(DC7="-",NA(),DC7)</f>
        <v>8.1</v>
      </c>
      <c r="CX18" s="79">
        <f>IF(DD7="-",NA(),DD7)</f>
        <v>8</v>
      </c>
      <c r="CY18" s="79">
        <f>IF(DE7="-",NA(),DE7)</f>
        <v>8</v>
      </c>
      <c r="CZ18" s="79">
        <f>IF(DF7="-",NA(),DF7)</f>
        <v>7.5</v>
      </c>
      <c r="DA18" s="79">
        <f>IF(DG7="-",NA(),DG7)</f>
        <v>9.6</v>
      </c>
      <c r="DB18" s="2"/>
      <c r="DC18" s="2"/>
      <c r="DD18" s="2"/>
      <c r="DE18" s="2"/>
      <c r="DF18" s="78" t="s">
        <v>111</v>
      </c>
      <c r="DG18" s="79">
        <f>IF(DM7="-",NA(),DM7)</f>
        <v>22.5</v>
      </c>
      <c r="DH18" s="79">
        <f>IF(DN7="-",NA(),DN7)</f>
        <v>21.9</v>
      </c>
      <c r="DI18" s="79">
        <f>IF(DO7="-",NA(),DO7)</f>
        <v>23.3</v>
      </c>
      <c r="DJ18" s="79">
        <f>IF(DP7="-",NA(),DP7)</f>
        <v>29.5</v>
      </c>
      <c r="DK18" s="79">
        <f>IF(DQ7="-",NA(),DQ7)</f>
        <v>53.2</v>
      </c>
      <c r="DL18" s="2"/>
      <c r="DM18" s="2"/>
      <c r="DN18" s="2"/>
      <c r="DO18" s="2"/>
      <c r="DP18" s="78" t="s">
        <v>111</v>
      </c>
      <c r="DQ18" s="79">
        <f>IF(DW7="-",NA(),DW7)</f>
        <v>78.400000000000006</v>
      </c>
      <c r="DR18" s="79">
        <f>IF(DX7="-",NA(),DX7)</f>
        <v>77.8</v>
      </c>
      <c r="DS18" s="79">
        <f>IF(DY7="-",NA(),DY7)</f>
        <v>77.400000000000006</v>
      </c>
      <c r="DT18" s="79">
        <f>IF(DZ7="-",NA(),DZ7)</f>
        <v>74.900000000000006</v>
      </c>
      <c r="DU18" s="79">
        <f>IF(EA7="-",NA(),EA7)</f>
        <v>74.5</v>
      </c>
      <c r="DV18" s="2"/>
      <c r="DW18" s="2"/>
      <c r="DX18" s="2"/>
      <c r="DY18" s="2"/>
      <c r="DZ18" s="78" t="s">
        <v>111</v>
      </c>
      <c r="EA18" s="80">
        <f>IF(EG7="-",NA(),EG7)</f>
        <v>158.86000000000001</v>
      </c>
      <c r="EB18" s="80">
        <f>IF(EH7="-",NA(),EH7)</f>
        <v>158.03</v>
      </c>
      <c r="EC18" s="80">
        <f>IF(EI7="-",NA(),EI7)</f>
        <v>155.29</v>
      </c>
      <c r="ED18" s="80">
        <f>IF(EJ7="-",NA(),EJ7)</f>
        <v>155.86000000000001</v>
      </c>
      <c r="EE18" s="80">
        <f>IF(EK7="-",NA(),EK7)</f>
        <v>143.72999999999999</v>
      </c>
      <c r="EF18" s="2"/>
      <c r="EG18" s="2"/>
      <c r="EH18" s="2"/>
      <c r="EI18" s="2"/>
      <c r="EJ18" s="78" t="s">
        <v>111</v>
      </c>
      <c r="EK18" s="80">
        <f>IF(EQ7="-",NA(),EQ7)</f>
        <v>246.49</v>
      </c>
      <c r="EL18" s="80">
        <f>IF(ER7="-",NA(),ER7)</f>
        <v>255.19</v>
      </c>
      <c r="EM18" s="80">
        <f>IF(ES7="-",NA(),ES7)</f>
        <v>256.39</v>
      </c>
      <c r="EN18" s="80">
        <f>IF(ET7="-",NA(),ET7)</f>
        <v>267.17</v>
      </c>
      <c r="EO18" s="80">
        <f>IF(EU7="-",NA(),EU7)</f>
        <v>286.70999999999998</v>
      </c>
      <c r="EP18" s="2"/>
      <c r="EQ18" s="2"/>
      <c r="ER18" s="2"/>
      <c r="ES18" s="2"/>
      <c r="ET18" s="78" t="s">
        <v>111</v>
      </c>
      <c r="EU18" s="80">
        <f>IF(FA7="-",NA(),FA7)</f>
        <v>153.75</v>
      </c>
      <c r="EV18" s="80">
        <f>IF(FB7="-",NA(),FB7)</f>
        <v>153.52000000000001</v>
      </c>
      <c r="EW18" s="80">
        <f>IF(FC7="-",NA(),FC7)</f>
        <v>154.12</v>
      </c>
      <c r="EX18" s="80">
        <f>IF(FD7="-",NA(),FD7)</f>
        <v>159.22</v>
      </c>
      <c r="EY18" s="80">
        <f>IF(FE7="-",NA(),FE7)</f>
        <v>182.11</v>
      </c>
      <c r="EZ18" s="2"/>
      <c r="FA18" s="2"/>
      <c r="FB18" s="2"/>
      <c r="FC18" s="2"/>
      <c r="FD18" s="78" t="s">
        <v>111</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111</v>
      </c>
      <c r="AK19" s="79">
        <f>IF(AQ7="-",NA(),AQ7)</f>
        <v>103.5</v>
      </c>
      <c r="AL19" s="79">
        <f>IF(AR7="-",NA(),AR7)</f>
        <v>103.3</v>
      </c>
      <c r="AM19" s="79">
        <f>IF(AS7="-",NA(),AS7)</f>
        <v>102.4</v>
      </c>
      <c r="AN19" s="79">
        <f>IF(AT7="-",NA(),AT7)</f>
        <v>98.5</v>
      </c>
      <c r="AO19" s="79">
        <f>IF(AU7="-",NA(),AU7)</f>
        <v>83.7</v>
      </c>
      <c r="AP19" s="2"/>
      <c r="AQ19" s="2"/>
      <c r="AR19" s="2"/>
      <c r="AS19" s="2"/>
      <c r="AT19" s="2"/>
      <c r="AU19" s="78" t="s">
        <v>116</v>
      </c>
      <c r="AV19" s="82">
        <f>$BG$7</f>
        <v>100</v>
      </c>
      <c r="AW19" s="82">
        <f>$BG$7</f>
        <v>100</v>
      </c>
      <c r="AX19" s="82">
        <f>$BG$7</f>
        <v>100</v>
      </c>
      <c r="AY19" s="82">
        <f>$BG$7</f>
        <v>100</v>
      </c>
      <c r="AZ19" s="82">
        <f>$BG$7</f>
        <v>100</v>
      </c>
      <c r="BA19" s="2"/>
      <c r="BB19" s="2"/>
      <c r="BC19" s="2"/>
      <c r="BD19" s="2"/>
      <c r="BE19" s="2"/>
      <c r="BF19" s="78" t="s">
        <v>116</v>
      </c>
      <c r="BG19" s="82">
        <f>$BR$7</f>
        <v>100</v>
      </c>
      <c r="BH19" s="82">
        <f>$BR$7</f>
        <v>100</v>
      </c>
      <c r="BI19" s="82">
        <f>$BR$7</f>
        <v>100</v>
      </c>
      <c r="BJ19" s="82">
        <f>$BR$7</f>
        <v>100</v>
      </c>
      <c r="BK19" s="82">
        <f>$BR$7</f>
        <v>100</v>
      </c>
      <c r="BL19" s="2"/>
      <c r="BM19" s="2"/>
      <c r="BN19" s="2"/>
      <c r="BO19" s="2"/>
      <c r="BP19" s="2"/>
      <c r="BQ19" s="78" t="s">
        <v>116</v>
      </c>
      <c r="BR19" s="82">
        <f>$CC$7</f>
        <v>0</v>
      </c>
      <c r="BS19" s="82">
        <f>$CC$7</f>
        <v>0</v>
      </c>
      <c r="BT19" s="82">
        <f>$CC$7</f>
        <v>0</v>
      </c>
      <c r="BU19" s="82">
        <f>$CC$7</f>
        <v>0</v>
      </c>
      <c r="BV19" s="82">
        <f>$CC$7</f>
        <v>0</v>
      </c>
      <c r="BW19" s="2"/>
      <c r="BX19" s="2"/>
      <c r="BY19" s="2"/>
      <c r="BZ19" s="2"/>
      <c r="CA19" s="2"/>
      <c r="CB19" s="81" t="s">
        <v>112</v>
      </c>
      <c r="CC19" s="79">
        <f t="shared" ref="CC19:CG21" si="5">IF(CC12="-",NA(),CC12)</f>
        <v>335.3</v>
      </c>
      <c r="CD19" s="79">
        <f t="shared" si="5"/>
        <v>333.1</v>
      </c>
      <c r="CE19" s="79">
        <f t="shared" si="5"/>
        <v>339.8</v>
      </c>
      <c r="CF19" s="79">
        <f t="shared" si="5"/>
        <v>348.5</v>
      </c>
      <c r="CG19" s="79">
        <f t="shared" si="5"/>
        <v>470.8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116</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117</v>
      </c>
      <c r="BR20" s="2"/>
      <c r="BS20" s="2"/>
      <c r="BT20" s="2"/>
      <c r="BU20" s="2"/>
      <c r="BV20" s="2"/>
      <c r="BW20" s="2"/>
      <c r="BX20" s="2"/>
      <c r="BY20" s="2"/>
      <c r="BZ20" s="2"/>
      <c r="CA20" s="2"/>
      <c r="CB20" s="81" t="s">
        <v>113</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114</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2022-02-14T00:07:55Z</cp:lastPrinted>
  <dcterms:modified xsi:type="dcterms:W3CDTF">2022-02-14T00:07:59Z</dcterms:modified>
</cp:coreProperties>
</file>