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72.24.9.170\hikashin\水道企業団\水道企業団\16調査・報告\001）島根県\001）市町村課\003）「経営比較分析表」分析・公表\2021.1.14[経営比較分析表]\"/>
    </mc:Choice>
  </mc:AlternateContent>
  <xr:revisionPtr revIDLastSave="0" documentId="13_ncr:1_{06D9F974-3ABC-4DC8-8EAB-FCC4A5242675}" xr6:coauthVersionLast="43" xr6:coauthVersionMax="43" xr10:uidLastSave="{00000000-0000-0000-0000-000000000000}"/>
  <workbookProtection workbookAlgorithmName="SHA-512" workbookHashValue="ILOhDKsGDIDWyR3rpv6nt8gL/lKeQMHzb+tyDnKJawp9ue6wzkGkT9fPquF0MgTXuSb2aRL89i8LYch6UtQ/Qw==" workbookSaltValue="w4c31VfCVuqY7FtuJeXhPg=="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<sst xmlns="http://schemas.openxmlformats.org/spreadsheetml/2006/main" count="231" uniqueCount="114">
  <si>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</si>
  <si>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</si>
  <si>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</si>
  <si>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</si>
  <si>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</si>
  <si>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</si>
  <si>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</si>
  <si>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</si>
  <si>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</si>
  <si>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</si>
  <si>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</si>
  <si>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</si>
  <si>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</si>
  <si>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</si>
  <si>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</si>
  <si>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</si>
  <si>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</si>
  <si>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</si>
  <si>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</si>
  <si>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</si>
  <si>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</si>
  <si>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</si>
  <si>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</si>
  <si>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</si>
  <si>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</si>
  <si>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</si>
  <si>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</si>
  <si>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</si>
  <si>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</si>
  <si>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</si>
  <si>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</si>
  <si>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</si>
  <si>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</si>
  <si>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</si>
  <si>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</si>
  <si>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</si>
  <si>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</si>
  <si>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</si>
  <si>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</si>
  <si>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</si>
  <si>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</si>
  <si>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</si>
  <si>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</si>
  <si>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</si>
  <si>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</si>
  <si>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</si>
  <si>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</si>
  <si>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</si>
  <si>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</si>
  <si>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</si>
  <si>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</si>
  <si>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</si>
  <si>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</si>
  <si>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</si>
  <si>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</si>
  <si>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</si>
  <si>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</si>
  <si>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</si>
  <si>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</si>
  <si>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</si>
  <si>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</si>
  <si>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</si>
  <si>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</si>
  <si>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</si>
  <si>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</si>
  <si>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</si>
  <si>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</si>
  <si>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</si>
  <si>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</si>
  <si>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</si>
  <si>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</si>
  <si>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</si>
  <si>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</si>
  <si>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</si>
  <si>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</si>
  <si>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</si>
  <si>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</si>
  <si>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</si>
  <si>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</si>
  <si>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</si>
  <si>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</si>
  <si>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</si>
  <si>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</si>
  <si>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</si>
  <si>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</si>
  <si>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</si>
  <si>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</si>
  <si>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</si>
  <si>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</si>
  <si>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</si>
  <si>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</si>
  <si>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</si>
  <si>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</si>
  <si>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斐川宍道水道企業団</t>
  </si>
  <si>
    <t>法適用</t>
  </si>
  <si>
    <t>水道事業</t>
  </si>
  <si>
    <t>末端給水事業</t>
  </si>
  <si>
    <t>A5</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</si>
  <si>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</si>
  <si>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</si>
  <si>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</si>
  <si>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</si>
  <si>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</si>
  <si>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</si>
  <si>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</si>
  <si>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</si>
  <si>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</si>
  <si>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</si>
  <si>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</si>
  <si>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</si>
  <si>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</si>
  <si>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・有形固定資産減価償却率：類似団体平均値、全国平均と同じような推移をしている。微増ではあるが法定耐用年数に近い資産が増えていると言える。
・管路経年化率：類似団体平均値、全国平均よりも低く法定耐用年数を経過した管路は現時点では少ない。
・管路更新率：各年度の建設改良費により高低がある。
　管路以外の資産（施設、設備）については、これまで定期的に保守点検を実施し、早期に修繕、交換等を行うことにより長寿命化を図っている。管路については、今年度策定中である管路更新計画に基づき、平準化して計画的に老朽管の更新を行い、有収率等の改善に努めていく。</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ゼンコク</t>
    </rPh>
    <rPh sb="23" eb="25">
      <t>ヘイキン</t>
    </rPh>
    <rPh sb="26" eb="27">
      <t>オナ</t>
    </rPh>
    <rPh sb="31" eb="33">
      <t>スイイ</t>
    </rPh>
    <rPh sb="39" eb="41">
      <t>ビゾウ</t>
    </rPh>
    <rPh sb="46" eb="48">
      <t>ホウテイ</t>
    </rPh>
    <rPh sb="48" eb="50">
      <t>タイヨウ</t>
    </rPh>
    <rPh sb="50" eb="52">
      <t>ネンスウ</t>
    </rPh>
    <rPh sb="53" eb="54">
      <t>チカ</t>
    </rPh>
    <rPh sb="55" eb="57">
      <t>シサン</t>
    </rPh>
    <rPh sb="58" eb="59">
      <t>フ</t>
    </rPh>
    <rPh sb="64" eb="65">
      <t>イ</t>
    </rPh>
    <rPh sb="70" eb="72">
      <t>カンロ</t>
    </rPh>
    <rPh sb="72" eb="75">
      <t>ケイネンカ</t>
    </rPh>
    <rPh sb="75" eb="76">
      <t>リツ</t>
    </rPh>
    <rPh sb="77" eb="79">
      <t>ルイジ</t>
    </rPh>
    <rPh sb="79" eb="81">
      <t>ダンタイ</t>
    </rPh>
    <rPh sb="81" eb="84">
      <t>ヘイキンチ</t>
    </rPh>
    <rPh sb="85" eb="87">
      <t>ゼンコク</t>
    </rPh>
    <rPh sb="87" eb="89">
      <t>ヘイキン</t>
    </rPh>
    <rPh sb="92" eb="93">
      <t>ヒク</t>
    </rPh>
    <rPh sb="94" eb="96">
      <t>ホウテイ</t>
    </rPh>
    <rPh sb="96" eb="98">
      <t>タイヨウ</t>
    </rPh>
    <rPh sb="98" eb="100">
      <t>ネンスウ</t>
    </rPh>
    <rPh sb="101" eb="103">
      <t>ケイカ</t>
    </rPh>
    <rPh sb="105" eb="107">
      <t>カンロ</t>
    </rPh>
    <rPh sb="108" eb="111">
      <t>ゲンジテン</t>
    </rPh>
    <rPh sb="113" eb="114">
      <t>スク</t>
    </rPh>
    <rPh sb="119" eb="121">
      <t>カンロ</t>
    </rPh>
    <rPh sb="121" eb="123">
      <t>コウシン</t>
    </rPh>
    <rPh sb="123" eb="124">
      <t>リツ</t>
    </rPh>
    <rPh sb="125" eb="128">
      <t>カクネンド</t>
    </rPh>
    <rPh sb="129" eb="131">
      <t>ケンセツ</t>
    </rPh>
    <rPh sb="131" eb="133">
      <t>カイリョウ</t>
    </rPh>
    <rPh sb="133" eb="134">
      <t>ヒ</t>
    </rPh>
    <rPh sb="137" eb="139">
      <t>コウテイ</t>
    </rPh>
    <rPh sb="145" eb="147">
      <t>カンロ</t>
    </rPh>
    <rPh sb="147" eb="149">
      <t>イガイ</t>
    </rPh>
    <rPh sb="150" eb="152">
      <t>シサン</t>
    </rPh>
    <rPh sb="153" eb="155">
      <t>シセツ</t>
    </rPh>
    <rPh sb="156" eb="158">
      <t>セツビ</t>
    </rPh>
    <rPh sb="169" eb="172">
      <t>テイキテキ</t>
    </rPh>
    <rPh sb="173" eb="175">
      <t>ホシュ</t>
    </rPh>
    <rPh sb="175" eb="177">
      <t>テンケン</t>
    </rPh>
    <rPh sb="178" eb="180">
      <t>ジッシ</t>
    </rPh>
    <rPh sb="182" eb="184">
      <t>ソウキ</t>
    </rPh>
    <rPh sb="185" eb="187">
      <t>シュウゼン</t>
    </rPh>
    <rPh sb="188" eb="190">
      <t>コウカン</t>
    </rPh>
    <rPh sb="190" eb="191">
      <t>トウ</t>
    </rPh>
    <rPh sb="192" eb="193">
      <t>オコナ</t>
    </rPh>
    <rPh sb="199" eb="200">
      <t>チョウ</t>
    </rPh>
    <rPh sb="200" eb="203">
      <t>ジュミョウカ</t>
    </rPh>
    <rPh sb="204" eb="205">
      <t>ハカ</t>
    </rPh>
    <rPh sb="210" eb="212">
      <t>カンロ</t>
    </rPh>
    <rPh sb="218" eb="221">
      <t>コンネンド</t>
    </rPh>
    <rPh sb="221" eb="224">
      <t>サクテイチュウ</t>
    </rPh>
    <rPh sb="227" eb="229">
      <t>カンロ</t>
    </rPh>
    <rPh sb="229" eb="231">
      <t>コウシン</t>
    </rPh>
    <rPh sb="231" eb="233">
      <t>ケイカク</t>
    </rPh>
    <rPh sb="234" eb="235">
      <t>モト</t>
    </rPh>
    <rPh sb="238" eb="241">
      <t>ヘイジュンカ</t>
    </rPh>
    <rPh sb="243" eb="245">
      <t>ケイカク</t>
    </rPh>
    <rPh sb="245" eb="246">
      <t>テキ</t>
    </rPh>
    <rPh sb="247" eb="249">
      <t>ロウキュウ</t>
    </rPh>
    <rPh sb="249" eb="250">
      <t>カン</t>
    </rPh>
    <rPh sb="251" eb="253">
      <t>コウシン</t>
    </rPh>
    <rPh sb="254" eb="255">
      <t>オコナ</t>
    </rPh>
    <rPh sb="257" eb="259">
      <t>ユウシュウ</t>
    </rPh>
    <rPh sb="259" eb="260">
      <t>リツ</t>
    </rPh>
    <rPh sb="260" eb="261">
      <t>トウ</t>
    </rPh>
    <rPh sb="262" eb="264">
      <t>カイゼン</t>
    </rPh>
    <rPh sb="265" eb="266">
      <t>ツト</t>
    </rPh>
    <phoneticPr fontId="4"/>
  </si>
  <si>
    <t>　現時点では比較的健全な経営が行われているが、将来は給水人口、料金収入ともに減少するものと考えられる。また、施設・設備、管路の老朽化が進む中、適切な更新費用財源確保を行う必要がある。このような状況の下、健全な経営を維持するために昨年度策定した水道ビジョンに基づき、更新時期、収支計画の進行管理を行い、場合によっては経営改善や計画等の見直しを実施し、収支均衡の維持に努めていく。</t>
    <rPh sb="1" eb="4">
      <t>ゲンジテン</t>
    </rPh>
    <rPh sb="6" eb="9">
      <t>ヒカクテキ</t>
    </rPh>
    <rPh sb="9" eb="11">
      <t>ケンゼン</t>
    </rPh>
    <rPh sb="12" eb="14">
      <t>ケイエイ</t>
    </rPh>
    <rPh sb="15" eb="16">
      <t>オコナ</t>
    </rPh>
    <rPh sb="23" eb="25">
      <t>ショウライ</t>
    </rPh>
    <rPh sb="26" eb="28">
      <t>キュウスイ</t>
    </rPh>
    <rPh sb="28" eb="30">
      <t>ジンコウ</t>
    </rPh>
    <rPh sb="31" eb="33">
      <t>リョウキン</t>
    </rPh>
    <rPh sb="33" eb="35">
      <t>シュウニュウ</t>
    </rPh>
    <rPh sb="38" eb="40">
      <t>ゲンショウ</t>
    </rPh>
    <rPh sb="45" eb="46">
      <t>カンガ</t>
    </rPh>
    <rPh sb="54" eb="56">
      <t>シセツ</t>
    </rPh>
    <rPh sb="57" eb="59">
      <t>セツビ</t>
    </rPh>
    <rPh sb="60" eb="62">
      <t>カンロ</t>
    </rPh>
    <rPh sb="63" eb="66">
      <t>ロウキュウカ</t>
    </rPh>
    <rPh sb="67" eb="68">
      <t>スス</t>
    </rPh>
    <rPh sb="69" eb="70">
      <t>ナカ</t>
    </rPh>
    <rPh sb="71" eb="73">
      <t>テキセツ</t>
    </rPh>
    <rPh sb="74" eb="76">
      <t>コウシン</t>
    </rPh>
    <rPh sb="76" eb="78">
      <t>ヒヨウ</t>
    </rPh>
    <rPh sb="78" eb="80">
      <t>ザイゲン</t>
    </rPh>
    <rPh sb="80" eb="82">
      <t>カクホ</t>
    </rPh>
    <rPh sb="83" eb="84">
      <t>オコナ</t>
    </rPh>
    <rPh sb="85" eb="87">
      <t>ヒツヨウ</t>
    </rPh>
    <rPh sb="96" eb="98">
      <t>ジョウキョウ</t>
    </rPh>
    <rPh sb="99" eb="100">
      <t>モト</t>
    </rPh>
    <rPh sb="101" eb="103">
      <t>ケンゼン</t>
    </rPh>
    <rPh sb="104" eb="106">
      <t>ケイエイ</t>
    </rPh>
    <rPh sb="107" eb="109">
      <t>イジ</t>
    </rPh>
    <rPh sb="121" eb="123">
      <t>スイドウ</t>
    </rPh>
    <rPh sb="128" eb="129">
      <t>モト</t>
    </rPh>
    <rPh sb="132" eb="134">
      <t>コウシン</t>
    </rPh>
    <rPh sb="134" eb="136">
      <t>ジキ</t>
    </rPh>
    <rPh sb="137" eb="139">
      <t>シュウシ</t>
    </rPh>
    <rPh sb="139" eb="141">
      <t>ケイカク</t>
    </rPh>
    <rPh sb="142" eb="144">
      <t>シンコウ</t>
    </rPh>
    <rPh sb="144" eb="146">
      <t>カンリ</t>
    </rPh>
    <rPh sb="147" eb="148">
      <t>オコナ</t>
    </rPh>
    <rPh sb="150" eb="152">
      <t>バアイ</t>
    </rPh>
    <rPh sb="157" eb="159">
      <t>ケイエイ</t>
    </rPh>
    <rPh sb="159" eb="161">
      <t>カイゼン</t>
    </rPh>
    <rPh sb="162" eb="164">
      <t>ケイカク</t>
    </rPh>
    <rPh sb="164" eb="165">
      <t>トウ</t>
    </rPh>
    <rPh sb="166" eb="168">
      <t>ミナオ</t>
    </rPh>
    <rPh sb="170" eb="172">
      <t>ジッシ</t>
    </rPh>
    <rPh sb="174" eb="176">
      <t>シュウシ</t>
    </rPh>
    <rPh sb="176" eb="178">
      <t>キンコウ</t>
    </rPh>
    <rPh sb="179" eb="181">
      <t>イジ</t>
    </rPh>
    <rPh sb="182" eb="183">
      <t>ツト</t>
    </rPh>
    <phoneticPr fontId="4"/>
  </si>
  <si>
    <t>・経常収支比率：平成27年度以降100％を超えており、維持管理費等の費用が賄えている。経常収益は増加傾向である。27年度に経常費用が増となり経常収支比率が一時的に下がっているが、その後は類似団体平均値、全国平均まで回復しており、令和元年度は全国平均値を上回った。料金回収率は類似団体平均値、全国平均よりも低く、給水原価が供給単価を上回る状態が続いている。今後の投資に対する財源確保のため、適切な料金収入の確保が必要である。
・企業債残高対給水収益比率：この率は類似団体平均値、全国平均に比べ非常に高い値となっている。給水収益は増加傾向にありこの比率は下降傾向にあるが、今後更新投資が増え比率が上昇することが予想されるため、企業債借入の抑制を行なわなければならない。
・有収率：類似団体平均値を上回っているものの全国平均よりも若干低いため、引き続き漏水調査を行い漏水の早期発見に努めるとともに、老朽管の更新を計画的に実施していく。</t>
    <rPh sb="1" eb="3">
      <t>ケイジョウ</t>
    </rPh>
    <rPh sb="3" eb="5">
      <t>シュウシ</t>
    </rPh>
    <rPh sb="5" eb="7">
      <t>ヒリツ</t>
    </rPh>
    <rPh sb="8" eb="10">
      <t>ヘイセイ</t>
    </rPh>
    <rPh sb="12" eb="14">
      <t>ネンド</t>
    </rPh>
    <rPh sb="14" eb="16">
      <t>イコウ</t>
    </rPh>
    <rPh sb="21" eb="22">
      <t>コ</t>
    </rPh>
    <rPh sb="27" eb="29">
      <t>イジ</t>
    </rPh>
    <rPh sb="29" eb="32">
      <t>カンリヒ</t>
    </rPh>
    <rPh sb="32" eb="33">
      <t>トウ</t>
    </rPh>
    <rPh sb="34" eb="36">
      <t>ヒヨウ</t>
    </rPh>
    <rPh sb="37" eb="38">
      <t>マカナ</t>
    </rPh>
    <rPh sb="43" eb="45">
      <t>ケイジョウ</t>
    </rPh>
    <rPh sb="45" eb="47">
      <t>シュウエキ</t>
    </rPh>
    <rPh sb="48" eb="50">
      <t>ゾウカ</t>
    </rPh>
    <rPh sb="50" eb="52">
      <t>ケイコウ</t>
    </rPh>
    <rPh sb="58" eb="60">
      <t>ネンド</t>
    </rPh>
    <rPh sb="61" eb="63">
      <t>ケイジョウ</t>
    </rPh>
    <rPh sb="63" eb="65">
      <t>ヒヨウ</t>
    </rPh>
    <rPh sb="66" eb="67">
      <t>ゾウ</t>
    </rPh>
    <rPh sb="70" eb="72">
      <t>ケイジョウ</t>
    </rPh>
    <rPh sb="72" eb="74">
      <t>シュウシ</t>
    </rPh>
    <rPh sb="74" eb="76">
      <t>ヒリツ</t>
    </rPh>
    <rPh sb="77" eb="80">
      <t>イチジテキ</t>
    </rPh>
    <rPh sb="81" eb="82">
      <t>サ</t>
    </rPh>
    <rPh sb="91" eb="92">
      <t>ゴ</t>
    </rPh>
    <rPh sb="93" eb="95">
      <t>ルイジ</t>
    </rPh>
    <rPh sb="95" eb="97">
      <t>ダンタイ</t>
    </rPh>
    <rPh sb="97" eb="100">
      <t>ヘイキンチ</t>
    </rPh>
    <rPh sb="101" eb="103">
      <t>ゼンコク</t>
    </rPh>
    <rPh sb="103" eb="105">
      <t>ヘイキン</t>
    </rPh>
    <rPh sb="107" eb="109">
      <t>カイフク</t>
    </rPh>
    <rPh sb="114" eb="116">
      <t>レイワ</t>
    </rPh>
    <rPh sb="116" eb="117">
      <t>ガン</t>
    </rPh>
    <rPh sb="117" eb="119">
      <t>ネンド</t>
    </rPh>
    <rPh sb="120" eb="122">
      <t>ゼンコク</t>
    </rPh>
    <rPh sb="122" eb="125">
      <t>ヘイキンチ</t>
    </rPh>
    <rPh sb="126" eb="128">
      <t>ウワマワ</t>
    </rPh>
    <rPh sb="131" eb="133">
      <t>リョウキン</t>
    </rPh>
    <rPh sb="133" eb="135">
      <t>カイシュウ</t>
    </rPh>
    <rPh sb="135" eb="136">
      <t>リツ</t>
    </rPh>
    <rPh sb="137" eb="139">
      <t>ルイジ</t>
    </rPh>
    <rPh sb="139" eb="141">
      <t>ダンタイ</t>
    </rPh>
    <rPh sb="141" eb="144">
      <t>ヘイキンチ</t>
    </rPh>
    <rPh sb="145" eb="147">
      <t>ゼンコク</t>
    </rPh>
    <rPh sb="147" eb="149">
      <t>ヘイキン</t>
    </rPh>
    <rPh sb="152" eb="153">
      <t>ヒク</t>
    </rPh>
    <rPh sb="155" eb="157">
      <t>キュウスイ</t>
    </rPh>
    <rPh sb="157" eb="159">
      <t>ゲンカ</t>
    </rPh>
    <rPh sb="160" eb="162">
      <t>キョウキュウ</t>
    </rPh>
    <rPh sb="162" eb="164">
      <t>タンカ</t>
    </rPh>
    <rPh sb="165" eb="167">
      <t>ウワマワ</t>
    </rPh>
    <rPh sb="168" eb="170">
      <t>ジョウタイ</t>
    </rPh>
    <rPh sb="171" eb="172">
      <t>ツヅ</t>
    </rPh>
    <rPh sb="177" eb="179">
      <t>コンゴ</t>
    </rPh>
    <rPh sb="180" eb="182">
      <t>トウシ</t>
    </rPh>
    <rPh sb="183" eb="184">
      <t>タイ</t>
    </rPh>
    <rPh sb="186" eb="188">
      <t>ザイゲン</t>
    </rPh>
    <rPh sb="188" eb="190">
      <t>カクホ</t>
    </rPh>
    <rPh sb="194" eb="196">
      <t>テキセツ</t>
    </rPh>
    <rPh sb="197" eb="199">
      <t>リョウキン</t>
    </rPh>
    <rPh sb="199" eb="201">
      <t>シュウニュウ</t>
    </rPh>
    <rPh sb="202" eb="204">
      <t>カクホ</t>
    </rPh>
    <rPh sb="205" eb="207">
      <t>ヒツヨウ</t>
    </rPh>
    <rPh sb="213" eb="215">
      <t>キギョウ</t>
    </rPh>
    <rPh sb="215" eb="216">
      <t>サイ</t>
    </rPh>
    <rPh sb="216" eb="218">
      <t>ザンダカ</t>
    </rPh>
    <rPh sb="218" eb="219">
      <t>タイ</t>
    </rPh>
    <rPh sb="219" eb="221">
      <t>キュウスイ</t>
    </rPh>
    <rPh sb="221" eb="223">
      <t>シュウエキ</t>
    </rPh>
    <rPh sb="223" eb="225">
      <t>ヒリツ</t>
    </rPh>
    <rPh sb="228" eb="229">
      <t>リツ</t>
    </rPh>
    <rPh sb="230" eb="232">
      <t>ルイジ</t>
    </rPh>
    <rPh sb="232" eb="234">
      <t>ダンタイ</t>
    </rPh>
    <rPh sb="234" eb="237">
      <t>ヘイキンチ</t>
    </rPh>
    <rPh sb="238" eb="240">
      <t>ゼンコク</t>
    </rPh>
    <rPh sb="240" eb="242">
      <t>ヘイキン</t>
    </rPh>
    <rPh sb="243" eb="244">
      <t>クラ</t>
    </rPh>
    <rPh sb="245" eb="247">
      <t>ヒジョウ</t>
    </rPh>
    <rPh sb="248" eb="249">
      <t>タカ</t>
    </rPh>
    <rPh sb="250" eb="251">
      <t>アタイ</t>
    </rPh>
    <rPh sb="258" eb="260">
      <t>キュウスイ</t>
    </rPh>
    <rPh sb="260" eb="262">
      <t>シュウエキ</t>
    </rPh>
    <rPh sb="263" eb="265">
      <t>ゾウカ</t>
    </rPh>
    <rPh sb="265" eb="267">
      <t>ケイコウ</t>
    </rPh>
    <rPh sb="272" eb="274">
      <t>ヒリツ</t>
    </rPh>
    <rPh sb="275" eb="277">
      <t>カコウ</t>
    </rPh>
    <rPh sb="277" eb="279">
      <t>ケイコウ</t>
    </rPh>
    <rPh sb="284" eb="286">
      <t>コンゴ</t>
    </rPh>
    <rPh sb="286" eb="288">
      <t>コウシン</t>
    </rPh>
    <rPh sb="288" eb="290">
      <t>トウシ</t>
    </rPh>
    <rPh sb="291" eb="292">
      <t>フ</t>
    </rPh>
    <rPh sb="293" eb="295">
      <t>ヒリツ</t>
    </rPh>
    <rPh sb="296" eb="298">
      <t>ジョウショウ</t>
    </rPh>
    <rPh sb="303" eb="305">
      <t>ヨソウ</t>
    </rPh>
    <rPh sb="311" eb="313">
      <t>キギョウ</t>
    </rPh>
    <rPh sb="313" eb="314">
      <t>サイ</t>
    </rPh>
    <rPh sb="314" eb="316">
      <t>カリイレ</t>
    </rPh>
    <rPh sb="317" eb="319">
      <t>ヨクセイ</t>
    </rPh>
    <rPh sb="320" eb="321">
      <t>オコ</t>
    </rPh>
    <rPh sb="334" eb="336">
      <t>ユウシュウ</t>
    </rPh>
    <rPh sb="336" eb="337">
      <t>リツ</t>
    </rPh>
    <rPh sb="338" eb="340">
      <t>ルイジ</t>
    </rPh>
    <rPh sb="340" eb="342">
      <t>ダンタイ</t>
    </rPh>
    <rPh sb="342" eb="345">
      <t>ヘイキンチ</t>
    </rPh>
    <rPh sb="346" eb="348">
      <t>ウワマワ</t>
    </rPh>
    <rPh sb="355" eb="357">
      <t>ゼンコク</t>
    </rPh>
    <rPh sb="357" eb="359">
      <t>ヘイキン</t>
    </rPh>
    <rPh sb="362" eb="364">
      <t>ジャッカン</t>
    </rPh>
    <rPh sb="364" eb="365">
      <t>ヒク</t>
    </rPh>
    <rPh sb="369" eb="370">
      <t>ヒ</t>
    </rPh>
    <rPh sb="371" eb="372">
      <t>ツヅ</t>
    </rPh>
    <rPh sb="373" eb="375">
      <t>ロウスイ</t>
    </rPh>
    <rPh sb="375" eb="377">
      <t>チョウサ</t>
    </rPh>
    <rPh sb="378" eb="379">
      <t>オコナ</t>
    </rPh>
    <rPh sb="380" eb="382">
      <t>ロウスイ</t>
    </rPh>
    <rPh sb="383" eb="385">
      <t>ソウキ</t>
    </rPh>
    <rPh sb="385" eb="387">
      <t>ハッケン</t>
    </rPh>
    <rPh sb="388" eb="389">
      <t>ツト</t>
    </rPh>
    <rPh sb="396" eb="398">
      <t>ロウキュウ</t>
    </rPh>
    <rPh sb="398" eb="399">
      <t>カン</t>
    </rPh>
    <rPh sb="400" eb="402">
      <t>コウシン</t>
    </rPh>
    <rPh sb="403" eb="406">
      <t>ケイカクテキ</t>
    </rPh>
    <rPh sb="407" eb="40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</si>
</sst>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c:v>
                </c:pt>
                <c:pt idx="2">
                  <c:v>1</c:v>
                </c:pt>
                <c:pt idx="3">
                  <c:v>0.95</c:v>
                </c:pt>
                <c:pt idx="4">
                  <c:v>0.78</c:v>
                </c:pt>
              </c:numCache>
            </c:numRef>
          </c:val>
          <c:extLst>
            <c:ext xmlns:c16="http://schemas.microsoft.com/office/drawing/2014/chart" uri="{C3380CC4-5D6E-409C-BE32-E72D297353CC}">
              <c16:uniqueId val="{00000000-682C-4EE5-B474-A53C2F39AB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682C-4EE5-B474-A53C2F39AB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67.02</c:v>
                </c:pt>
                <c:pt idx="1">
                  <c:v>60.08</c:v>
                </c:pt>
                <c:pt idx="2">
                  <c:v>61.86</c:v>
                </c:pt>
                <c:pt idx="3">
                  <c:v>61.81</c:v>
                </c:pt>
                <c:pt idx="4">
                  <c:v>62.41</c:v>
                </c:pt>
              </c:numCache>
            </c:numRef>
          </c:val>
          <c:extLst>
            <c:ext xmlns:c16="http://schemas.microsoft.com/office/drawing/2014/chart" uri="{C3380CC4-5D6E-409C-BE32-E72D297353CC}">
              <c16:uniqueId val="{00000000-2ECA-4FB8-9806-F4F5B7D126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ECA-4FB8-9806-F4F5B7D126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89.06</c:v>
                </c:pt>
                <c:pt idx="1">
                  <c:v>89.61</c:v>
                </c:pt>
                <c:pt idx="2">
                  <c:v>89.04</c:v>
                </c:pt>
                <c:pt idx="3">
                  <c:v>88.96</c:v>
                </c:pt>
                <c:pt idx="4">
                  <c:v>88.3</c:v>
                </c:pt>
              </c:numCache>
            </c:numRef>
          </c:val>
          <c:extLst>
            <c:ext xmlns:c16="http://schemas.microsoft.com/office/drawing/2014/chart" uri="{C3380CC4-5D6E-409C-BE32-E72D297353CC}">
              <c16:uniqueId val="{00000000-D6F7-4462-8D39-2D5819CA0F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D6F7-4462-8D39-2D5819CA0F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105.52</c:v>
                </c:pt>
                <c:pt idx="1">
                  <c:v>110.53</c:v>
                </c:pt>
                <c:pt idx="2">
                  <c:v>110.12</c:v>
                </c:pt>
                <c:pt idx="3">
                  <c:v>112.62</c:v>
                </c:pt>
                <c:pt idx="4">
                  <c:v>112.99</c:v>
                </c:pt>
              </c:numCache>
            </c:numRef>
          </c:val>
          <c:extLst>
            <c:ext xmlns:c16="http://schemas.microsoft.com/office/drawing/2014/chart" uri="{C3380CC4-5D6E-409C-BE32-E72D297353CC}">
              <c16:uniqueId val="{00000000-39A4-4C22-9065-82E020B342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39A4-4C22-9065-82E020B342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44.94</c:v>
                </c:pt>
                <c:pt idx="1">
                  <c:v>46.28</c:v>
                </c:pt>
                <c:pt idx="2">
                  <c:v>47.39</c:v>
                </c:pt>
                <c:pt idx="3">
                  <c:v>49</c:v>
                </c:pt>
                <c:pt idx="4">
                  <c:v>48.55</c:v>
                </c:pt>
              </c:numCache>
            </c:numRef>
          </c:val>
          <c:extLst>
            <c:ext xmlns:c16="http://schemas.microsoft.com/office/drawing/2014/chart" uri="{C3380CC4-5D6E-409C-BE32-E72D297353CC}">
              <c16:uniqueId val="{00000000-F522-45FA-8667-3CCBF03589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F522-45FA-8667-3CCBF03589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5.61</c:v>
                </c:pt>
                <c:pt idx="2">
                  <c:v>9.0299999999999994</c:v>
                </c:pt>
                <c:pt idx="3">
                  <c:v>8.4499999999999993</c:v>
                </c:pt>
                <c:pt idx="4">
                  <c:v>11.38</c:v>
                </c:pt>
              </c:numCache>
            </c:numRef>
          </c:val>
          <c:extLst>
            <c:ext xmlns:c16="http://schemas.microsoft.com/office/drawing/2014/chart" uri="{C3380CC4-5D6E-409C-BE32-E72D297353CC}">
              <c16:uniqueId val="{00000000-7FCD-4142-87AC-0E06C04E4B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7FCD-4142-87AC-0E06C04E4B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8E-49DC-B814-79CB017DD9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498E-49DC-B814-79CB017DD9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182.91</c:v>
                </c:pt>
                <c:pt idx="1">
                  <c:v>181.65</c:v>
                </c:pt>
                <c:pt idx="2">
                  <c:v>190.77</c:v>
                </c:pt>
                <c:pt idx="3">
                  <c:v>190.26</c:v>
                </c:pt>
                <c:pt idx="4">
                  <c:v>156.21</c:v>
                </c:pt>
              </c:numCache>
            </c:numRef>
          </c:val>
          <c:extLst>
            <c:ext xmlns:c16="http://schemas.microsoft.com/office/drawing/2014/chart" uri="{C3380CC4-5D6E-409C-BE32-E72D297353CC}">
              <c16:uniqueId val="{00000000-DF22-4C9E-83D3-2F2DE44A20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DF22-4C9E-83D3-2F2DE44A20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718.74</c:v>
                </c:pt>
                <c:pt idx="1">
                  <c:v>694.35</c:v>
                </c:pt>
                <c:pt idx="2">
                  <c:v>658.28</c:v>
                </c:pt>
                <c:pt idx="3">
                  <c:v>633.79</c:v>
                </c:pt>
                <c:pt idx="4">
                  <c:v>684.27</c:v>
                </c:pt>
              </c:numCache>
            </c:numRef>
          </c:val>
          <c:extLst>
            <c:ext xmlns:c16="http://schemas.microsoft.com/office/drawing/2014/chart" uri="{C3380CC4-5D6E-409C-BE32-E72D297353CC}">
              <c16:uniqueId val="{00000000-D169-44CC-8D9D-4E4615E051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D169-44CC-8D9D-4E4615E051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94.7</c:v>
                </c:pt>
                <c:pt idx="1">
                  <c:v>95.94</c:v>
                </c:pt>
                <c:pt idx="2">
                  <c:v>97.32</c:v>
                </c:pt>
                <c:pt idx="3">
                  <c:v>98.44</c:v>
                </c:pt>
                <c:pt idx="4">
                  <c:v>98.14</c:v>
                </c:pt>
              </c:numCache>
            </c:numRef>
          </c:val>
          <c:extLst>
            <c:ext xmlns:c16="http://schemas.microsoft.com/office/drawing/2014/chart" uri="{C3380CC4-5D6E-409C-BE32-E72D297353CC}">
              <c16:uniqueId val="{00000000-49C1-4B9F-9020-C3317A2AC7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49C1-4B9F-9020-C3317A2AC7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150.80000000000001</c:v>
                </c:pt>
                <c:pt idx="1">
                  <c:v>149.28</c:v>
                </c:pt>
                <c:pt idx="2">
                  <c:v>147.35</c:v>
                </c:pt>
                <c:pt idx="3">
                  <c:v>146.08000000000001</c:v>
                </c:pt>
                <c:pt idx="4">
                  <c:v>146.59</c:v>
                </c:pt>
              </c:numCache>
            </c:numRef>
          </c:val>
          <c:extLst>
            <c:ext xmlns:c16="http://schemas.microsoft.com/office/drawing/2014/chart" uri="{C3380CC4-5D6E-409C-BE32-E72D297353CC}">
              <c16:uniqueId val="{00000000-F78C-49E0-9ED3-98615ED5FF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F78C-49E0-9ED3-98615ED5FF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斐川宍道水道企業団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49.22</v>
      </c>
      <c r="J10" s="53"/>
      <c r="K10" s="53"/>
      <c r="L10" s="53"/>
      <c r="M10" s="53"/>
      <c r="N10" s="53"/>
      <c r="O10" s="64"/>
      <c r="P10" s="54">
        <f>データ!$P$6</f>
        <v>99.7</v>
      </c>
      <c r="Q10" s="54"/>
      <c r="R10" s="54"/>
      <c r="S10" s="54"/>
      <c r="T10" s="54"/>
      <c r="U10" s="54"/>
      <c r="V10" s="54"/>
      <c r="W10" s="61">
        <f>データ!$Q$6</f>
        <v>2697</v>
      </c>
      <c r="X10" s="61"/>
      <c r="Y10" s="61"/>
      <c r="Z10" s="61"/>
      <c r="AA10" s="61"/>
      <c r="AB10" s="61"/>
      <c r="AC10" s="61"/>
      <c r="AD10" s="2"/>
      <c r="AE10" s="2"/>
      <c r="AF10" s="2"/>
      <c r="AG10" s="2"/>
      <c r="AH10" s="4"/>
      <c r="AI10" s="4"/>
      <c r="AJ10" s="4"/>
      <c r="AK10" s="4"/>
      <c r="AL10" s="61">
        <f>データ!$U$6</f>
        <v>38319</v>
      </c>
      <c r="AM10" s="61"/>
      <c r="AN10" s="61"/>
      <c r="AO10" s="61"/>
      <c r="AP10" s="61"/>
      <c r="AQ10" s="61"/>
      <c r="AR10" s="61"/>
      <c r="AS10" s="61"/>
      <c r="AT10" s="52">
        <f>データ!$V$6</f>
        <v>86.52</v>
      </c>
      <c r="AU10" s="53"/>
      <c r="AV10" s="53"/>
      <c r="AW10" s="53"/>
      <c r="AX10" s="53"/>
      <c r="AY10" s="53"/>
      <c r="AZ10" s="53"/>
      <c r="BA10" s="53"/>
      <c r="BB10" s="54">
        <f>データ!$W$6</f>
        <v>442.89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cSN7F8XS1LWNnreXeu5hksck1Wy3yd8Qfz+2uua7+J0r+yD+hFmoCxdHoXnL1GU/gI1PXfn5qRRNpGrabuWig==" saltValue="Sbv1dpeiP6GZlO5U3yQf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328341</v>
      </c>
      <c r="D6" s="34">
        <f t="shared" si="3"/>
        <v>46</v>
      </c>
      <c r="E6" s="34">
        <f t="shared" si="3"/>
        <v>1</v>
      </c>
      <c r="F6" s="34">
        <f t="shared" si="3"/>
        <v>0</v>
      </c>
      <c r="G6" s="34">
        <f t="shared" si="3"/>
        <v>1</v>
      </c>
      <c r="H6" s="34" t="str">
        <f t="shared" si="3"/>
        <v>島根県　斐川宍道水道企業団</v>
      </c>
      <c r="I6" s="34" t="str">
        <f t="shared" si="3"/>
        <v>法適用</v>
      </c>
      <c r="J6" s="34" t="str">
        <f t="shared" si="3"/>
        <v>水道事業</v>
      </c>
      <c r="K6" s="34" t="str">
        <f t="shared" si="3"/>
        <v>末端給水事業</v>
      </c>
      <c r="L6" s="34" t="str">
        <f t="shared" si="3"/>
        <v>A5</v>
      </c>
      <c r="M6" s="34" t="str">
        <f t="shared" si="3"/>
        <v>その他</v>
      </c>
      <c r="N6" s="35" t="str">
        <f t="shared" si="3"/>
        <v>-</v>
      </c>
      <c r="O6" s="35">
        <f t="shared" si="3"/>
        <v>49.22</v>
      </c>
      <c r="P6" s="35">
        <f t="shared" si="3"/>
        <v>99.7</v>
      </c>
      <c r="Q6" s="35">
        <f t="shared" si="3"/>
        <v>2697</v>
      </c>
      <c r="R6" s="35" t="str">
        <f t="shared" si="3"/>
        <v>-</v>
      </c>
      <c r="S6" s="35" t="str">
        <f t="shared" si="3"/>
        <v>-</v>
      </c>
      <c r="T6" s="35" t="str">
        <f t="shared" si="3"/>
        <v>-</v>
      </c>
      <c r="U6" s="35">
        <f t="shared" si="3"/>
        <v>38319</v>
      </c>
      <c r="V6" s="35">
        <f t="shared" si="3"/>
        <v>86.52</v>
      </c>
      <c r="W6" s="35">
        <f t="shared" si="3"/>
        <v>442.89</v>
      </c>
      <c r="X6" s="36">
        <f>IF(X7="",NA(),X7)</f>
        <v>105.52</v>
      </c>
      <c r="Y6" s="36">
        <f t="shared" ref="Y6:AG6" si="4">IF(Y7="",NA(),Y7)</f>
        <v>110.53</v>
      </c>
      <c r="Z6" s="36">
        <f t="shared" si="4"/>
        <v>110.12</v>
      </c>
      <c r="AA6" s="36">
        <f t="shared" si="4"/>
        <v>112.62</v>
      </c>
      <c r="AB6" s="36">
        <f t="shared" si="4"/>
        <v>112.99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182.91</v>
      </c>
      <c r="AU6" s="36">
        <f t="shared" ref="AU6:BC6" si="6">IF(AU7="",NA(),AU7)</f>
        <v>181.65</v>
      </c>
      <c r="AV6" s="36">
        <f t="shared" si="6"/>
        <v>190.77</v>
      </c>
      <c r="AW6" s="36">
        <f t="shared" si="6"/>
        <v>190.26</v>
      </c>
      <c r="AX6" s="36">
        <f t="shared" si="6"/>
        <v>156.21</v>
      </c>
      <c r="AY6" s="36">
        <f t="shared" si="6"/>
        <v>371.31</v>
      </c>
      <c r="AZ6" s="36">
        <f t="shared" si="6"/>
        <v>377.63</v>
      </c>
      <c r="BA6" s="36">
        <f t="shared" si="6"/>
        <v>357.34</v>
      </c>
      <c r="BB6" s="36">
        <f t="shared" si="6"/>
        <v>366.03</v>
      </c>
      <c r="BC6" s="36">
        <f t="shared" si="6"/>
        <v>365.18</v>
      </c>
      <c r="BD6" s="35" t="str">
        <f>IF(BD7="","",IF(BD7="-","【-】","【"&amp;SUBSTITUTE(TEXT(BD7,"#,##0.00"),"-","△")&amp;"】"))</f>
        <v>【264.97】</v>
      </c>
      <c r="BE6" s="36">
        <f>IF(BE7="",NA(),BE7)</f>
        <v>718.74</v>
      </c>
      <c r="BF6" s="36">
        <f t="shared" ref="BF6:BN6" si="7">IF(BF7="",NA(),BF7)</f>
        <v>694.35</v>
      </c>
      <c r="BG6" s="36">
        <f t="shared" si="7"/>
        <v>658.28</v>
      </c>
      <c r="BH6" s="36">
        <f t="shared" si="7"/>
        <v>633.79</v>
      </c>
      <c r="BI6" s="36">
        <f t="shared" si="7"/>
        <v>684.27</v>
      </c>
      <c r="BJ6" s="36">
        <f t="shared" si="7"/>
        <v>373.09</v>
      </c>
      <c r="BK6" s="36">
        <f t="shared" si="7"/>
        <v>364.71</v>
      </c>
      <c r="BL6" s="36">
        <f t="shared" si="7"/>
        <v>373.69</v>
      </c>
      <c r="BM6" s="36">
        <f t="shared" si="7"/>
        <v>370.12</v>
      </c>
      <c r="BN6" s="36">
        <f t="shared" si="7"/>
        <v>371.65</v>
      </c>
      <c r="BO6" s="35" t="str">
        <f>IF(BO7="","",IF(BO7="-","【-】","【"&amp;SUBSTITUTE(TEXT(BO7,"#,##0.00"),"-","△")&amp;"】"))</f>
        <v>【266.61】</v>
      </c>
      <c r="BP6" s="36">
        <f>IF(BP7="",NA(),BP7)</f>
        <v>94.7</v>
      </c>
      <c r="BQ6" s="36">
        <f t="shared" ref="BQ6:BY6" si="8">IF(BQ7="",NA(),BQ7)</f>
        <v>95.94</v>
      </c>
      <c r="BR6" s="36">
        <f t="shared" si="8"/>
        <v>97.32</v>
      </c>
      <c r="BS6" s="36">
        <f t="shared" si="8"/>
        <v>98.44</v>
      </c>
      <c r="BT6" s="36">
        <f t="shared" si="8"/>
        <v>98.14</v>
      </c>
      <c r="BU6" s="36">
        <f t="shared" si="8"/>
        <v>99.99</v>
      </c>
      <c r="BV6" s="36">
        <f t="shared" si="8"/>
        <v>100.65</v>
      </c>
      <c r="BW6" s="36">
        <f t="shared" si="8"/>
        <v>99.87</v>
      </c>
      <c r="BX6" s="36">
        <f t="shared" si="8"/>
        <v>100.42</v>
      </c>
      <c r="BY6" s="36">
        <f t="shared" si="8"/>
        <v>98.77</v>
      </c>
      <c r="BZ6" s="35" t="str">
        <f>IF(BZ7="","",IF(BZ7="-","【-】","【"&amp;SUBSTITUTE(TEXT(BZ7,"#,##0.00"),"-","△")&amp;"】"))</f>
        <v>【103.24】</v>
      </c>
      <c r="CA6" s="36">
        <f>IF(CA7="",NA(),CA7)</f>
        <v>150.80000000000001</v>
      </c>
      <c r="CB6" s="36">
        <f t="shared" ref="CB6:CJ6" si="9">IF(CB7="",NA(),CB7)</f>
        <v>149.28</v>
      </c>
      <c r="CC6" s="36">
        <f t="shared" si="9"/>
        <v>147.35</v>
      </c>
      <c r="CD6" s="36">
        <f t="shared" si="9"/>
        <v>146.08000000000001</v>
      </c>
      <c r="CE6" s="36">
        <f t="shared" si="9"/>
        <v>146.59</v>
      </c>
      <c r="CF6" s="36">
        <f t="shared" si="9"/>
        <v>171.15</v>
      </c>
      <c r="CG6" s="36">
        <f t="shared" si="9"/>
        <v>170.19</v>
      </c>
      <c r="CH6" s="36">
        <f t="shared" si="9"/>
        <v>171.81</v>
      </c>
      <c r="CI6" s="36">
        <f t="shared" si="9"/>
        <v>171.67</v>
      </c>
      <c r="CJ6" s="36">
        <f t="shared" si="9"/>
        <v>173.67</v>
      </c>
      <c r="CK6" s="35" t="str">
        <f>IF(CK7="","",IF(CK7="-","【-】","【"&amp;SUBSTITUTE(TEXT(CK7,"#,##0.00"),"-","△")&amp;"】"))</f>
        <v>【168.38】</v>
      </c>
      <c r="CL6" s="36">
        <f>IF(CL7="",NA(),CL7)</f>
        <v>67.02</v>
      </c>
      <c r="CM6" s="36">
        <f t="shared" ref="CM6:CU6" si="10">IF(CM7="",NA(),CM7)</f>
        <v>60.08</v>
      </c>
      <c r="CN6" s="36">
        <f t="shared" si="10"/>
        <v>61.86</v>
      </c>
      <c r="CO6" s="36">
        <f t="shared" si="10"/>
        <v>61.81</v>
      </c>
      <c r="CP6" s="36">
        <f t="shared" si="10"/>
        <v>62.41</v>
      </c>
      <c r="CQ6" s="36">
        <f t="shared" si="10"/>
        <v>58.53</v>
      </c>
      <c r="CR6" s="36">
        <f t="shared" si="10"/>
        <v>59.01</v>
      </c>
      <c r="CS6" s="36">
        <f t="shared" si="10"/>
        <v>60.03</v>
      </c>
      <c r="CT6" s="36">
        <f t="shared" si="10"/>
        <v>59.74</v>
      </c>
      <c r="CU6" s="36">
        <f t="shared" si="10"/>
        <v>59.67</v>
      </c>
      <c r="CV6" s="35" t="str">
        <f>IF(CV7="","",IF(CV7="-","【-】","【"&amp;SUBSTITUTE(TEXT(CV7,"#,##0.00"),"-","△")&amp;"】"))</f>
        <v>【60.00】</v>
      </c>
      <c r="CW6" s="36">
        <f>IF(CW7="",NA(),CW7)</f>
        <v>89.06</v>
      </c>
      <c r="CX6" s="36">
        <f t="shared" ref="CX6:DF6" si="11">IF(CX7="",NA(),CX7)</f>
        <v>89.61</v>
      </c>
      <c r="CY6" s="36">
        <f t="shared" si="11"/>
        <v>89.04</v>
      </c>
      <c r="CZ6" s="36">
        <f t="shared" si="11"/>
        <v>88.96</v>
      </c>
      <c r="DA6" s="36">
        <f t="shared" si="11"/>
        <v>88.3</v>
      </c>
      <c r="DB6" s="36">
        <f t="shared" si="11"/>
        <v>85.26</v>
      </c>
      <c r="DC6" s="36">
        <f t="shared" si="11"/>
        <v>85.37</v>
      </c>
      <c r="DD6" s="36">
        <f t="shared" si="11"/>
        <v>84.81</v>
      </c>
      <c r="DE6" s="36">
        <f t="shared" si="11"/>
        <v>84.8</v>
      </c>
      <c r="DF6" s="36">
        <f t="shared" si="11"/>
        <v>84.6</v>
      </c>
      <c r="DG6" s="35" t="str">
        <f>IF(DG7="","",IF(DG7="-","【-】","【"&amp;SUBSTITUTE(TEXT(DG7,"#,##0.00"),"-","△")&amp;"】"))</f>
        <v>【89.80】</v>
      </c>
      <c r="DH6" s="36">
        <f>IF(DH7="",NA(),DH7)</f>
        <v>44.94</v>
      </c>
      <c r="DI6" s="36">
        <f t="shared" ref="DI6:DQ6" si="12">IF(DI7="",NA(),DI7)</f>
        <v>46.28</v>
      </c>
      <c r="DJ6" s="36">
        <f t="shared" si="12"/>
        <v>47.39</v>
      </c>
      <c r="DK6" s="36">
        <f t="shared" si="12"/>
        <v>49</v>
      </c>
      <c r="DL6" s="36">
        <f t="shared" si="12"/>
        <v>48.55</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6">
        <f t="shared" ref="DT6:EB6" si="13">IF(DT7="",NA(),DT7)</f>
        <v>5.61</v>
      </c>
      <c r="DU6" s="36">
        <f t="shared" si="13"/>
        <v>9.0299999999999994</v>
      </c>
      <c r="DV6" s="36">
        <f t="shared" si="13"/>
        <v>8.4499999999999993</v>
      </c>
      <c r="DW6" s="36">
        <f t="shared" si="13"/>
        <v>11.38</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6">
        <f t="shared" ref="EE6:EM6" si="14">IF(EE7="",NA(),EE7)</f>
        <v>0.1</v>
      </c>
      <c r="EF6" s="36">
        <f t="shared" si="14"/>
        <v>1</v>
      </c>
      <c r="EG6" s="36">
        <f t="shared" si="14"/>
        <v>0.95</v>
      </c>
      <c r="EH6" s="36">
        <f t="shared" si="14"/>
        <v>0.78</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328341</v>
      </c>
      <c r="D7" s="38">
        <v>46</v>
      </c>
      <c r="E7" s="38">
        <v>1</v>
      </c>
      <c r="F7" s="38">
        <v>0</v>
      </c>
      <c r="G7" s="38">
        <v>1</v>
      </c>
      <c r="H7" s="38" t="s">
        <v>93</v>
      </c>
      <c r="I7" s="38" t="s">
        <v>94</v>
      </c>
      <c r="J7" s="38" t="s">
        <v>95</v>
      </c>
      <c r="K7" s="38" t="s">
        <v>96</v>
      </c>
      <c r="L7" s="38" t="s">
        <v>97</v>
      </c>
      <c r="M7" s="38" t="s">
        <v>98</v>
      </c>
      <c r="N7" s="39" t="s">
        <v>99</v>
      </c>
      <c r="O7" s="39">
        <v>49.22</v>
      </c>
      <c r="P7" s="39">
        <v>99.7</v>
      </c>
      <c r="Q7" s="39">
        <v>2697</v>
      </c>
      <c r="R7" s="39" t="s">
        <v>99</v>
      </c>
      <c r="S7" s="39" t="s">
        <v>99</v>
      </c>
      <c r="T7" s="39" t="s">
        <v>99</v>
      </c>
      <c r="U7" s="39">
        <v>38319</v>
      </c>
      <c r="V7" s="39">
        <v>86.52</v>
      </c>
      <c r="W7" s="39">
        <v>442.89</v>
      </c>
      <c r="X7" s="39">
        <v>105.52</v>
      </c>
      <c r="Y7" s="39">
        <v>110.53</v>
      </c>
      <c r="Z7" s="39">
        <v>110.12</v>
      </c>
      <c r="AA7" s="39">
        <v>112.62</v>
      </c>
      <c r="AB7" s="39">
        <v>112.99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182.91</v>
      </c>
      <c r="AU7" s="39">
        <v>181.65</v>
      </c>
      <c r="AV7" s="39">
        <v>190.77</v>
      </c>
      <c r="AW7" s="39">
        <v>190.26</v>
      </c>
      <c r="AX7" s="39">
        <v>156.21</v>
      </c>
      <c r="AY7" s="39">
        <v>371.31</v>
      </c>
      <c r="AZ7" s="39">
        <v>377.63</v>
      </c>
      <c r="BA7" s="39">
        <v>357.34</v>
      </c>
      <c r="BB7" s="39">
        <v>366.03</v>
      </c>
      <c r="BC7" s="39">
        <v>365.18</v>
      </c>
      <c r="BD7" s="39">
        <v>264.97000000000003</v>
      </c>
      <c r="BE7" s="39">
        <v>718.74</v>
      </c>
      <c r="BF7" s="39">
        <v>694.35</v>
      </c>
      <c r="BG7" s="39">
        <v>658.28</v>
      </c>
      <c r="BH7" s="39">
        <v>633.79</v>
      </c>
      <c r="BI7" s="39">
        <v>684.27</v>
      </c>
      <c r="BJ7" s="39">
        <v>373.09</v>
      </c>
      <c r="BK7" s="39">
        <v>364.71</v>
      </c>
      <c r="BL7" s="39">
        <v>373.69</v>
      </c>
      <c r="BM7" s="39">
        <v>370.12</v>
      </c>
      <c r="BN7" s="39">
        <v>371.65</v>
      </c>
      <c r="BO7" s="39">
        <v>266.61</v>
      </c>
      <c r="BP7" s="39">
        <v>94.7</v>
      </c>
      <c r="BQ7" s="39">
        <v>95.94</v>
      </c>
      <c r="BR7" s="39">
        <v>97.32</v>
      </c>
      <c r="BS7" s="39">
        <v>98.44</v>
      </c>
      <c r="BT7" s="39">
        <v>98.14</v>
      </c>
      <c r="BU7" s="39">
        <v>99.99</v>
      </c>
      <c r="BV7" s="39">
        <v>100.65</v>
      </c>
      <c r="BW7" s="39">
        <v>99.87</v>
      </c>
      <c r="BX7" s="39">
        <v>100.42</v>
      </c>
      <c r="BY7" s="39">
        <v>98.77</v>
      </c>
      <c r="BZ7" s="39">
        <v>103.24</v>
      </c>
      <c r="CA7" s="39">
        <v>150.80000000000001</v>
      </c>
      <c r="CB7" s="39">
        <v>149.28</v>
      </c>
      <c r="CC7" s="39">
        <v>147.35</v>
      </c>
      <c r="CD7" s="39">
        <v>146.08000000000001</v>
      </c>
      <c r="CE7" s="39">
        <v>146.59</v>
      </c>
      <c r="CF7" s="39">
        <v>171.15</v>
      </c>
      <c r="CG7" s="39">
        <v>170.19</v>
      </c>
      <c r="CH7" s="39">
        <v>171.81</v>
      </c>
      <c r="CI7" s="39">
        <v>171.67</v>
      </c>
      <c r="CJ7" s="39">
        <v>173.67</v>
      </c>
      <c r="CK7" s="39">
        <v>168.38</v>
      </c>
      <c r="CL7" s="39">
        <v>67.02</v>
      </c>
      <c r="CM7" s="39">
        <v>60.08</v>
      </c>
      <c r="CN7" s="39">
        <v>61.86</v>
      </c>
      <c r="CO7" s="39">
        <v>61.81</v>
      </c>
      <c r="CP7" s="39">
        <v>62.41</v>
      </c>
      <c r="CQ7" s="39">
        <v>58.53</v>
      </c>
      <c r="CR7" s="39">
        <v>59.01</v>
      </c>
      <c r="CS7" s="39">
        <v>60.03</v>
      </c>
      <c r="CT7" s="39">
        <v>59.74</v>
      </c>
      <c r="CU7" s="39">
        <v>59.67</v>
      </c>
      <c r="CV7" s="39">
        <v>60</v>
      </c>
      <c r="CW7" s="39">
        <v>89.06</v>
      </c>
      <c r="CX7" s="39">
        <v>89.61</v>
      </c>
      <c r="CY7" s="39">
        <v>89.04</v>
      </c>
      <c r="CZ7" s="39">
        <v>88.96</v>
      </c>
      <c r="DA7" s="39">
        <v>88.3</v>
      </c>
      <c r="DB7" s="39">
        <v>85.26</v>
      </c>
      <c r="DC7" s="39">
        <v>85.37</v>
      </c>
      <c r="DD7" s="39">
        <v>84.81</v>
      </c>
      <c r="DE7" s="39">
        <v>84.8</v>
      </c>
      <c r="DF7" s="39">
        <v>84.6</v>
      </c>
      <c r="DG7" s="39">
        <v>89.8</v>
      </c>
      <c r="DH7" s="39">
        <v>44.94</v>
      </c>
      <c r="DI7" s="39">
        <v>46.28</v>
      </c>
      <c r="DJ7" s="39">
        <v>47.39</v>
      </c>
      <c r="DK7" s="39">
        <v>49</v>
      </c>
      <c r="DL7" s="39">
        <v>48.55</v>
      </c>
      <c r="DM7" s="39">
        <v>45.75</v>
      </c>
      <c r="DN7" s="39">
        <v>46.9</v>
      </c>
      <c r="DO7" s="39">
        <v>47.28</v>
      </c>
      <c r="DP7" s="39">
        <v>47.66</v>
      </c>
      <c r="DQ7" s="39">
        <v>48.17</v>
      </c>
      <c r="DR7" s="39">
        <v>49.59</v>
      </c>
      <c r="DS7" s="39">
        <v>0</v>
      </c>
      <c r="DT7" s="39">
        <v>5.61</v>
      </c>
      <c r="DU7" s="39">
        <v>9.0299999999999994</v>
      </c>
      <c r="DV7" s="39">
        <v>8.4499999999999993</v>
      </c>
      <c r="DW7" s="39">
        <v>11.38</v>
      </c>
      <c r="DX7" s="39">
        <v>10.54</v>
      </c>
      <c r="DY7" s="39">
        <v>12.03</v>
      </c>
      <c r="DZ7" s="39">
        <v>12.19</v>
      </c>
      <c r="EA7" s="39">
        <v>15.1</v>
      </c>
      <c r="EB7" s="39">
        <v>17.12</v>
      </c>
      <c r="EC7" s="39">
        <v>19.440000000000001</v>
      </c>
      <c r="ED7" s="39">
        <v>0</v>
      </c>
      <c r="EE7" s="39">
        <v>0.1</v>
      </c>
      <c r="EF7" s="39">
        <v>1</v>
      </c>
      <c r="EG7" s="39">
        <v>0.95</v>
      </c>
      <c r="EH7" s="39">
        <v>0.78</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UI018</cp:lastModifiedBy>
  <cp:lastPrinted>2021-01-15T00:36:08Z</cp:lastPrinted>
  <dcterms:modified xsi:type="dcterms:W3CDTF">2021-01-15T00:39:33Z</dcterms:modified>
</cp:coreProperties>
</file>