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01001\Desktop\【経営比較分析表】2019_325287_47_1718\"/>
    </mc:Choice>
  </mc:AlternateContent>
  <workbookProtection workbookAlgorithmName="SHA-512" workbookHashValue="h8JmjryTy/4nsXQQSJe309C0HuQQvZrIzRABsSBogvD9XaKvYigyfa1JATLYOKlsZjkfjH2YnnporJWPEXnjfg==" workbookSaltValue="ZCtgTWTxxniGvkGStgjVyg==" workbookSpinCount="100000" lockStructure="1"/>
  <bookViews>
    <workbookView xWindow="0" yWindow="0" windowWidth="27870" windowHeight="130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<sst xmlns="http://schemas.openxmlformats.org/spreadsheetml/2006/main" count="236" uniqueCount="121">
  <si>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</si>
  <si>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</si>
  <si>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</si>
  <si>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</si>
  <si>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</si>
  <si>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</si>
  <si>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</si>
  <si>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</si>
  <si>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</si>
  <si>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</si>
  <si>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</si>
  <si>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</si>
  <si>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</si>
  <si>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</si>
  <si>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</si>
  <si>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</si>
  <si>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</si>
  <si>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</si>
  <si>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</si>
  <si>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</si>
  <si>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</si>
  <si>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</si>
  <si>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</si>
  <si>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</si>
  <si>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</si>
  <si>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</si>
  <si>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</si>
  <si>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</si>
  <si>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</si>
  <si>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</si>
  <si>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</si>
  <si>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</si>
  <si>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</si>
  <si>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</si>
  <si>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</si>
  <si>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</si>
  <si>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</si>
  <si>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</si>
  <si>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</si>
  <si>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</si>
  <si>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</si>
  <si>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</si>
  <si>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</si>
  <si>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</si>
  <si>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</si>
  <si>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</si>
  <si>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</si>
  <si>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</si>
  <si>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</si>
  <si>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</si>
  <si>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</si>
  <si>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</si>
  <si>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</si>
  <si>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</si>
  <si>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</si>
  <si>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</si>
  <si>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</si>
  <si>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</si>
  <si>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</si>
  <si>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</si>
  <si>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</si>
  <si>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</si>
  <si>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</si>
  <si>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</si>
  <si>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</si>
  <si>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</si>
  <si>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</si>
  <si>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</si>
  <si>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</si>
  <si>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</si>
  <si>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</si>
  <si>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</si>
  <si>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</si>
  <si>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</si>
  <si>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</si>
  <si>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</si>
  <si>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</si>
  <si>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</si>
  <si>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</si>
  <si>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</si>
  <si>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</si>
  <si>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</si>
  <si>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</si>
  <si>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</si>
  <si>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</si>
  <si>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</si>
  <si>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</si>
  <si>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</si>
  <si>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</si>
  <si>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</si>
  <si>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</si>
  <si>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</si>
  <si>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</si>
  <si>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</si>
  <si>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</si>
  <si>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</si>
  <si>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</si>
  <si>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</si>
  <si>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</si>
  <si>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</si>
  <si>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</si>
  <si>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</si>
  <si>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</si>
  <si>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</si>
  <si>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</si>
  <si>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</si>
  <si>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</si>
  <si>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</si>
  <si>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</si>
  <si>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</si>
  <si>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</si>
  <si>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</si>
  <si>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</si>
  <si>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</si>
  <si>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</si>
  <si>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</si>
  <si>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</si>
  <si>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</si>
  <si>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③平成8年供用開始で、耐用年数内であり管渠改善は実施していない。</t>
    <phoneticPr fontId="4"/>
  </si>
  <si>
    <t>漁業集落排水事業は、処理場、管渠ともに整備済みであるが、長寿命化計画による施設の改修、更新等により企業債残高は増加する見込みである。各比率ともに類似団体と比較して良好である。今後、長寿命化計画により効率的な維持管理に努める。</t>
    <phoneticPr fontId="4"/>
  </si>
  <si>
    <t>①100%超で推移しているが、使用料以外の収入に依存している部分が多い。単独の委託業務の繰入により総収益が少し多くなったことで115%となっている。
④施設整備済みであるため類似団体に比較して低くいが、長寿命化計画による施設の改修、更新により今後増加する見込みである。
⑤類似団体に比較して高いが、60%台で推移している。
⑥年間有収水量が人口減少に伴い減少傾向にあるが、類似団体に比較して低い。
⑦類似団体に比較してやや高い状況で推移している。
⑧類似団体に比較して高く90%台で推移している。未接続世帯への接続促進に努める必要がある。
※上記⑤経費回収率、⑥汚水処理原価は平成27年度まで汚水処理費を過剰に計上しており、平成28年度より適正化したため、数値の変化が大きくなっている。</t>
    <rPh sb="39" eb="41">
      <t>イタク</t>
    </rPh>
    <rPh sb="41" eb="43">
      <t>ギョウム</t>
    </rPh>
    <rPh sb="154" eb="155">
      <t>ダイ</t>
    </rPh>
    <rPh sb="156" eb="158">
      <t>スイイ</t>
    </rPh>
    <rPh sb="173" eb="175">
      <t>ジンコウ</t>
    </rPh>
    <rPh sb="175" eb="177">
      <t>ゲンショウ</t>
    </rPh>
    <rPh sb="178" eb="179">
      <t>トモナ</t>
    </rPh>
    <rPh sb="182" eb="184">
      <t>ケイコウ</t>
    </rPh>
    <rPh sb="217" eb="219">
      <t>ジョウキョウ</t>
    </rPh>
    <rPh sb="220" eb="222">
      <t>スイイ</t>
    </rPh>
    <rPh sb="244" eb="245">
      <t>ダイ</t>
    </rPh>
    <rPh sb="246" eb="248">
      <t>スイイ</t>
    </rPh>
    <rPh sb="265" eb="26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</si>
</sst>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DC-4610-ACA9-425D1852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31088"/>
        <c:axId val="52502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DC-4610-ACA9-425D1852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31088"/>
        <c:axId val="525022856"/>
      </c:lineChart>
      <c:dateAx>
        <c:axId val="525031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22856"/>
        <c:crosses val="autoZero"/>
        <c:auto val="1"/>
        <c:lblOffset val="100"/>
        <c:baseTimeUnit val="years"/>
      </c:dateAx>
      <c:valAx>
        <c:axId val="52502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3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39.75</c:v>
                </c:pt>
                <c:pt idx="1">
                  <c:v>40.17</c:v>
                </c:pt>
                <c:pt idx="2">
                  <c:v>39.92</c:v>
                </c:pt>
                <c:pt idx="3">
                  <c:v>39.75</c:v>
                </c:pt>
                <c:pt idx="4">
                  <c:v>37.82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8A-4235-B3DF-A419B523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552704"/>
        <c:axId val="52855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8A-4235-B3DF-A419B523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52704"/>
        <c:axId val="528555056"/>
      </c:lineChart>
      <c:dateAx>
        <c:axId val="528552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555056"/>
        <c:crosses val="autoZero"/>
        <c:auto val="1"/>
        <c:lblOffset val="100"/>
        <c:baseTimeUnit val="years"/>
      </c:dateAx>
      <c:valAx>
        <c:axId val="52855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55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91.63</c:v>
                </c:pt>
                <c:pt idx="1">
                  <c:v>91.65</c:v>
                </c:pt>
                <c:pt idx="2">
                  <c:v>91.18</c:v>
                </c:pt>
                <c:pt idx="3">
                  <c:v>92.58</c:v>
                </c:pt>
                <c:pt idx="4">
                  <c:v>90.08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0-4D2F-95CC-E5FD338D1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550352"/>
        <c:axId val="52854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82.92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C0-4D2F-95CC-E5FD338D1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50352"/>
        <c:axId val="528541728"/>
      </c:lineChart>
      <c:dateAx>
        <c:axId val="528550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541728"/>
        <c:crosses val="autoZero"/>
        <c:auto val="1"/>
        <c:lblOffset val="100"/>
        <c:baseTimeUnit val="years"/>
      </c:dateAx>
      <c:valAx>
        <c:axId val="52854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55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102.77</c:v>
                </c:pt>
                <c:pt idx="1">
                  <c:v>100.25</c:v>
                </c:pt>
                <c:pt idx="2">
                  <c:v>100.69</c:v>
                </c:pt>
                <c:pt idx="3">
                  <c:v>105.18</c:v>
                </c:pt>
                <c:pt idx="4">
                  <c:v>115.06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2-45B9-ACE0-492821B2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26384"/>
        <c:axId val="5250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A2-45B9-ACE0-492821B2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6384"/>
        <c:axId val="525027168"/>
      </c:lineChart>
      <c:dateAx>
        <c:axId val="525026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27168"/>
        <c:crosses val="autoZero"/>
        <c:auto val="1"/>
        <c:lblOffset val="100"/>
        <c:baseTimeUnit val="years"/>
      </c:dateAx>
      <c:valAx>
        <c:axId val="5250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2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4-48F3-9E9D-1DAB786C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32264"/>
        <c:axId val="52502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4-48F3-9E9D-1DAB786C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32264"/>
        <c:axId val="525023640"/>
      </c:lineChart>
      <c:dateAx>
        <c:axId val="525032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23640"/>
        <c:crosses val="autoZero"/>
        <c:auto val="1"/>
        <c:lblOffset val="100"/>
        <c:baseTimeUnit val="years"/>
      </c:dateAx>
      <c:valAx>
        <c:axId val="52502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3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58-4F8D-87F5-EA3A471C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33440"/>
        <c:axId val="525022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58-4F8D-87F5-EA3A471C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33440"/>
        <c:axId val="525022072"/>
      </c:lineChart>
      <c:dateAx>
        <c:axId val="525033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22072"/>
        <c:crosses val="autoZero"/>
        <c:auto val="1"/>
        <c:lblOffset val="100"/>
        <c:baseTimeUnit val="years"/>
      </c:dateAx>
      <c:valAx>
        <c:axId val="525022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BC-41D7-896A-F440355D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23248"/>
        <c:axId val="52503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BC-41D7-896A-F440355D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3248"/>
        <c:axId val="525033832"/>
      </c:lineChart>
      <c:dateAx>
        <c:axId val="525023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33832"/>
        <c:crosses val="autoZero"/>
        <c:auto val="1"/>
        <c:lblOffset val="100"/>
        <c:baseTimeUnit val="years"/>
      </c:dateAx>
      <c:valAx>
        <c:axId val="52503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2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ED-4F9C-92AB-DA9EB9888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35008"/>
        <c:axId val="5250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ED-4F9C-92AB-DA9EB9888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35008"/>
        <c:axId val="525036576"/>
      </c:lineChart>
      <c:dateAx>
        <c:axId val="525035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36576"/>
        <c:crosses val="autoZero"/>
        <c:auto val="1"/>
        <c:lblOffset val="100"/>
        <c:baseTimeUnit val="years"/>
      </c:dateAx>
      <c:valAx>
        <c:axId val="5250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3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597.30999999999995</c:v>
                </c:pt>
                <c:pt idx="1">
                  <c:v>586.34</c:v>
                </c:pt>
                <c:pt idx="2">
                  <c:v>520.52</c:v>
                </c:pt>
                <c:pt idx="3">
                  <c:v>457.82</c:v>
                </c:pt>
                <c:pt idx="4">
                  <c:v>421.79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2-4A32-8B67-9E7DB154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36184"/>
        <c:axId val="52503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1029.24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2-4A32-8B67-9E7DB154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36184"/>
        <c:axId val="525036968"/>
      </c:lineChart>
      <c:dateAx>
        <c:axId val="525036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5036968"/>
        <c:crosses val="autoZero"/>
        <c:auto val="1"/>
        <c:lblOffset val="100"/>
        <c:baseTimeUnit val="years"/>
      </c:dateAx>
      <c:valAx>
        <c:axId val="52503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503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56.42</c:v>
                </c:pt>
                <c:pt idx="1">
                  <c:v>66.260000000000005</c:v>
                </c:pt>
                <c:pt idx="2">
                  <c:v>63.17</c:v>
                </c:pt>
                <c:pt idx="3">
                  <c:v>61.51</c:v>
                </c:pt>
                <c:pt idx="4">
                  <c:v>66.22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D0-4B3F-B28E-1E49EF6C2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5184"/>
        <c:axId val="51415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43.13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D0-4B3F-B28E-1E49EF6C2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85184"/>
        <c:axId val="514155320"/>
      </c:lineChart>
      <c:dateAx>
        <c:axId val="184285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155320"/>
        <c:crosses val="autoZero"/>
        <c:auto val="1"/>
        <c:lblOffset val="100"/>
        <c:baseTimeUnit val="years"/>
      </c:dateAx>
      <c:valAx>
        <c:axId val="51415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362.56</c:v>
                </c:pt>
                <c:pt idx="1">
                  <c:v>313.54000000000002</c:v>
                </c:pt>
                <c:pt idx="2">
                  <c:v>327.11</c:v>
                </c:pt>
                <c:pt idx="3">
                  <c:v>336.41</c:v>
                </c:pt>
                <c:pt idx="4">
                  <c:v>318.31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EE-4BE7-9471-1244AE0F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552312"/>
        <c:axId val="5285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392.03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EE-4BE7-9471-1244AE0F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52312"/>
        <c:axId val="528554272"/>
      </c:lineChart>
      <c:dateAx>
        <c:axId val="528552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554272"/>
        <c:crosses val="autoZero"/>
        <c:auto val="1"/>
        <c:lblOffset val="100"/>
        <c:baseTimeUnit val="years"/>
      </c:dateAx>
      <c:valAx>
        <c:axId val="5285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55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Q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隠岐の島町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14040</v>
      </c>
      <c r="AM8" s="69"/>
      <c r="AN8" s="69"/>
      <c r="AO8" s="69"/>
      <c r="AP8" s="69"/>
      <c r="AQ8" s="69"/>
      <c r="AR8" s="69"/>
      <c r="AS8" s="69"/>
      <c r="AT8" s="68">
        <f>データ!T6</f>
        <v>242.82</v>
      </c>
      <c r="AU8" s="68"/>
      <c r="AV8" s="68"/>
      <c r="AW8" s="68"/>
      <c r="AX8" s="68"/>
      <c r="AY8" s="68"/>
      <c r="AZ8" s="68"/>
      <c r="BA8" s="68"/>
      <c r="BB8" s="68">
        <f>データ!U6</f>
        <v>57.82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14.01</v>
      </c>
      <c r="Q10" s="68"/>
      <c r="R10" s="68"/>
      <c r="S10" s="68"/>
      <c r="T10" s="68"/>
      <c r="U10" s="68"/>
      <c r="V10" s="68"/>
      <c r="W10" s="68">
        <f>データ!Q6</f>
        <v>101.9</v>
      </c>
      <c r="X10" s="68"/>
      <c r="Y10" s="68"/>
      <c r="Z10" s="68"/>
      <c r="AA10" s="68"/>
      <c r="AB10" s="68"/>
      <c r="AC10" s="68"/>
      <c r="AD10" s="69">
        <f>データ!R6</f>
        <v>3848</v>
      </c>
      <c r="AE10" s="69"/>
      <c r="AF10" s="69"/>
      <c r="AG10" s="69"/>
      <c r="AH10" s="69"/>
      <c r="AI10" s="69"/>
      <c r="AJ10" s="69"/>
      <c r="AK10" s="2"/>
      <c r="AL10" s="69">
        <f>データ!V6</f>
        <v>1945</v>
      </c>
      <c r="AM10" s="69"/>
      <c r="AN10" s="69"/>
      <c r="AO10" s="69"/>
      <c r="AP10" s="69"/>
      <c r="AQ10" s="69"/>
      <c r="AR10" s="69"/>
      <c r="AS10" s="69"/>
      <c r="AT10" s="68">
        <f>データ!W6</f>
        <v>0.78</v>
      </c>
      <c r="AU10" s="68"/>
      <c r="AV10" s="68"/>
      <c r="AW10" s="68"/>
      <c r="AX10" s="68"/>
      <c r="AY10" s="68"/>
      <c r="AZ10" s="68"/>
      <c r="BA10" s="68"/>
      <c r="BB10" s="68">
        <f>データ!X6</f>
        <v>2493.59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44</v>
      </c>
      <c r="N86" s="26" t="s">
        <v>44</v>
      </c>
      <c r="O86" s="26" t="str">
        <f>データ!EO6</f>
        <v>【0.01】</v>
      </c>
    </row>
  </sheetData>
  <sheetProtection algorithmName="SHA-512" hashValue="34nK/Nt79mg2kCP5qcdBkrxrdyZwOHQtp27ZtqCQ5LUgBODr6QY30lKXN2NHpDpYhp1/T4atmb7SPWbzj3xz3A==" saltValue="Nh2MsQseUtPPBw1ykgh9+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14.01</v>
      </c>
      <c r="Q6" s="34">
        <f t="shared" si="3"/>
        <v>101.9</v>
      </c>
      <c r="R6" s="34">
        <f t="shared" si="3"/>
        <v>3848</v>
      </c>
      <c r="S6" s="34">
        <f t="shared" si="3"/>
        <v>14040</v>
      </c>
      <c r="T6" s="34">
        <f t="shared" si="3"/>
        <v>242.82</v>
      </c>
      <c r="U6" s="34">
        <f t="shared" si="3"/>
        <v>57.82</v>
      </c>
      <c r="V6" s="34">
        <f t="shared" si="3"/>
        <v>1945</v>
      </c>
      <c r="W6" s="34">
        <f t="shared" si="3"/>
        <v>0.78</v>
      </c>
      <c r="X6" s="34">
        <f t="shared" si="3"/>
        <v>2493.59</v>
      </c>
      <c r="Y6" s="35">
        <f>IF(Y7="",NA(),Y7)</f>
        <v>102.77</v>
      </c>
      <c r="Z6" s="35">
        <f t="shared" ref="Z6:AH6" si="4">IF(Z7="",NA(),Z7)</f>
        <v>100.25</v>
      </c>
      <c r="AA6" s="35">
        <f t="shared" si="4"/>
        <v>100.69</v>
      </c>
      <c r="AB6" s="35">
        <f t="shared" si="4"/>
        <v>105.18</v>
      </c>
      <c r="AC6" s="35">
        <f t="shared" si="4"/>
        <v>115.06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597.30999999999995</v>
      </c>
      <c r="BG6" s="35">
        <f t="shared" ref="BG6:BO6" si="7">IF(BG7="",NA(),BG7)</f>
        <v>586.34</v>
      </c>
      <c r="BH6" s="35">
        <f t="shared" si="7"/>
        <v>520.52</v>
      </c>
      <c r="BI6" s="35">
        <f t="shared" si="7"/>
        <v>457.82</v>
      </c>
      <c r="BJ6" s="35">
        <f t="shared" si="7"/>
        <v>421.79</v>
      </c>
      <c r="BK6" s="35">
        <f t="shared" si="7"/>
        <v>1029.24</v>
      </c>
      <c r="BL6" s="35">
        <f t="shared" si="7"/>
        <v>1063.93</v>
      </c>
      <c r="BM6" s="35">
        <f t="shared" si="7"/>
        <v>1060.8599999999999</v>
      </c>
      <c r="BN6" s="35">
        <f t="shared" si="7"/>
        <v>1006.65</v>
      </c>
      <c r="BO6" s="35">
        <f t="shared" si="7"/>
        <v>998.42</v>
      </c>
      <c r="BP6" s="34" t="str">
        <f>IF(BP7="","",IF(BP7="-","【-】","【"&amp;SUBSTITUTE(TEXT(BP7,"#,##0.00"),"-","△")&amp;"】"))</f>
        <v>【953.26】</v>
      </c>
      <c r="BQ6" s="35">
        <f>IF(BQ7="",NA(),BQ7)</f>
        <v>56.42</v>
      </c>
      <c r="BR6" s="35">
        <f t="shared" ref="BR6:BZ6" si="8">IF(BR7="",NA(),BR7)</f>
        <v>66.260000000000005</v>
      </c>
      <c r="BS6" s="35">
        <f t="shared" si="8"/>
        <v>63.17</v>
      </c>
      <c r="BT6" s="35">
        <f t="shared" si="8"/>
        <v>61.51</v>
      </c>
      <c r="BU6" s="35">
        <f t="shared" si="8"/>
        <v>66.22</v>
      </c>
      <c r="BV6" s="35">
        <f t="shared" si="8"/>
        <v>43.13</v>
      </c>
      <c r="BW6" s="35">
        <f t="shared" si="8"/>
        <v>46.26</v>
      </c>
      <c r="BX6" s="35">
        <f t="shared" si="8"/>
        <v>45.81</v>
      </c>
      <c r="BY6" s="35">
        <f t="shared" si="8"/>
        <v>43.43</v>
      </c>
      <c r="BZ6" s="35">
        <f t="shared" si="8"/>
        <v>41.41</v>
      </c>
      <c r="CA6" s="34" t="str">
        <f>IF(CA7="","",IF(CA7="-","【-】","【"&amp;SUBSTITUTE(TEXT(CA7,"#,##0.00"),"-","△")&amp;"】"))</f>
        <v>【45.31】</v>
      </c>
      <c r="CB6" s="35">
        <f>IF(CB7="",NA(),CB7)</f>
        <v>362.56</v>
      </c>
      <c r="CC6" s="35">
        <f t="shared" ref="CC6:CK6" si="9">IF(CC7="",NA(),CC7)</f>
        <v>313.54000000000002</v>
      </c>
      <c r="CD6" s="35">
        <f t="shared" si="9"/>
        <v>327.11</v>
      </c>
      <c r="CE6" s="35">
        <f t="shared" si="9"/>
        <v>336.41</v>
      </c>
      <c r="CF6" s="35">
        <f t="shared" si="9"/>
        <v>318.31</v>
      </c>
      <c r="CG6" s="35">
        <f t="shared" si="9"/>
        <v>392.03</v>
      </c>
      <c r="CH6" s="35">
        <f t="shared" si="9"/>
        <v>376.4</v>
      </c>
      <c r="CI6" s="35">
        <f t="shared" si="9"/>
        <v>383.92</v>
      </c>
      <c r="CJ6" s="35">
        <f t="shared" si="9"/>
        <v>400.44</v>
      </c>
      <c r="CK6" s="35">
        <f t="shared" si="9"/>
        <v>417.56</v>
      </c>
      <c r="CL6" s="34" t="str">
        <f>IF(CL7="","",IF(CL7="-","【-】","【"&amp;SUBSTITUTE(TEXT(CL7,"#,##0.00"),"-","△")&amp;"】"))</f>
        <v>【379.91】</v>
      </c>
      <c r="CM6" s="35">
        <f>IF(CM7="",NA(),CM7)</f>
        <v>39.75</v>
      </c>
      <c r="CN6" s="35">
        <f t="shared" ref="CN6:CV6" si="10">IF(CN7="",NA(),CN7)</f>
        <v>40.17</v>
      </c>
      <c r="CO6" s="35">
        <f t="shared" si="10"/>
        <v>39.92</v>
      </c>
      <c r="CP6" s="35">
        <f t="shared" si="10"/>
        <v>39.75</v>
      </c>
      <c r="CQ6" s="35">
        <f t="shared" si="10"/>
        <v>37.82</v>
      </c>
      <c r="CR6" s="35">
        <f t="shared" si="10"/>
        <v>35.64</v>
      </c>
      <c r="CS6" s="35">
        <f t="shared" si="10"/>
        <v>33.729999999999997</v>
      </c>
      <c r="CT6" s="35">
        <f t="shared" si="10"/>
        <v>33.21</v>
      </c>
      <c r="CU6" s="35">
        <f t="shared" si="10"/>
        <v>32.229999999999997</v>
      </c>
      <c r="CV6" s="35">
        <f t="shared" si="10"/>
        <v>32.479999999999997</v>
      </c>
      <c r="CW6" s="34" t="str">
        <f>IF(CW7="","",IF(CW7="-","【-】","【"&amp;SUBSTITUTE(TEXT(CW7,"#,##0.00"),"-","△")&amp;"】"))</f>
        <v>【33.67】</v>
      </c>
      <c r="CX6" s="35">
        <f>IF(CX7="",NA(),CX7)</f>
        <v>91.63</v>
      </c>
      <c r="CY6" s="35">
        <f t="shared" ref="CY6:DG6" si="11">IF(CY7="",NA(),CY7)</f>
        <v>91.65</v>
      </c>
      <c r="CZ6" s="35">
        <f t="shared" si="11"/>
        <v>91.18</v>
      </c>
      <c r="DA6" s="35">
        <f t="shared" si="11"/>
        <v>92.58</v>
      </c>
      <c r="DB6" s="35">
        <f t="shared" si="11"/>
        <v>90.08</v>
      </c>
      <c r="DC6" s="35">
        <f t="shared" si="11"/>
        <v>82.92</v>
      </c>
      <c r="DD6" s="35">
        <f t="shared" si="11"/>
        <v>79.989999999999995</v>
      </c>
      <c r="DE6" s="35">
        <f t="shared" si="11"/>
        <v>79.98</v>
      </c>
      <c r="DF6" s="35">
        <f t="shared" si="11"/>
        <v>80.8</v>
      </c>
      <c r="DG6" s="35">
        <f t="shared" si="11"/>
        <v>79.2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0.01</v>
      </c>
      <c r="EL6" s="35">
        <f t="shared" si="14"/>
        <v>0.09</v>
      </c>
      <c r="EM6" s="35">
        <f t="shared" si="14"/>
        <v>0.02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325287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14.01</v>
      </c>
      <c r="Q7" s="38">
        <v>101.9</v>
      </c>
      <c r="R7" s="38">
        <v>3848</v>
      </c>
      <c r="S7" s="38">
        <v>14040</v>
      </c>
      <c r="T7" s="38">
        <v>242.82</v>
      </c>
      <c r="U7" s="38">
        <v>57.82</v>
      </c>
      <c r="V7" s="38">
        <v>1945</v>
      </c>
      <c r="W7" s="38">
        <v>0.78</v>
      </c>
      <c r="X7" s="38">
        <v>2493.59</v>
      </c>
      <c r="Y7" s="38">
        <v>102.77</v>
      </c>
      <c r="Z7" s="38">
        <v>100.25</v>
      </c>
      <c r="AA7" s="38">
        <v>100.69</v>
      </c>
      <c r="AB7" s="38">
        <v>105.18</v>
      </c>
      <c r="AC7" s="38">
        <v>115.06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597.30999999999995</v>
      </c>
      <c r="BG7" s="38">
        <v>586.34</v>
      </c>
      <c r="BH7" s="38">
        <v>520.52</v>
      </c>
      <c r="BI7" s="38">
        <v>457.82</v>
      </c>
      <c r="BJ7" s="38">
        <v>421.79</v>
      </c>
      <c r="BK7" s="38">
        <v>1029.24</v>
      </c>
      <c r="BL7" s="38">
        <v>1063.93</v>
      </c>
      <c r="BM7" s="38">
        <v>1060.8599999999999</v>
      </c>
      <c r="BN7" s="38">
        <v>1006.65</v>
      </c>
      <c r="BO7" s="38">
        <v>998.42</v>
      </c>
      <c r="BP7" s="38">
        <v>953.26</v>
      </c>
      <c r="BQ7" s="38">
        <v>56.42</v>
      </c>
      <c r="BR7" s="38">
        <v>66.260000000000005</v>
      </c>
      <c r="BS7" s="38">
        <v>63.17</v>
      </c>
      <c r="BT7" s="38">
        <v>61.51</v>
      </c>
      <c r="BU7" s="38">
        <v>66.22</v>
      </c>
      <c r="BV7" s="38">
        <v>43.13</v>
      </c>
      <c r="BW7" s="38">
        <v>46.26</v>
      </c>
      <c r="BX7" s="38">
        <v>45.81</v>
      </c>
      <c r="BY7" s="38">
        <v>43.43</v>
      </c>
      <c r="BZ7" s="38">
        <v>41.41</v>
      </c>
      <c r="CA7" s="38">
        <v>45.31</v>
      </c>
      <c r="CB7" s="38">
        <v>362.56</v>
      </c>
      <c r="CC7" s="38">
        <v>313.54000000000002</v>
      </c>
      <c r="CD7" s="38">
        <v>327.11</v>
      </c>
      <c r="CE7" s="38">
        <v>336.41</v>
      </c>
      <c r="CF7" s="38">
        <v>318.31</v>
      </c>
      <c r="CG7" s="38">
        <v>392.03</v>
      </c>
      <c r="CH7" s="38">
        <v>376.4</v>
      </c>
      <c r="CI7" s="38">
        <v>383.92</v>
      </c>
      <c r="CJ7" s="38">
        <v>400.44</v>
      </c>
      <c r="CK7" s="38">
        <v>417.56</v>
      </c>
      <c r="CL7" s="38">
        <v>379.91</v>
      </c>
      <c r="CM7" s="38">
        <v>39.75</v>
      </c>
      <c r="CN7" s="38">
        <v>40.17</v>
      </c>
      <c r="CO7" s="38">
        <v>39.92</v>
      </c>
      <c r="CP7" s="38">
        <v>39.75</v>
      </c>
      <c r="CQ7" s="38">
        <v>37.82</v>
      </c>
      <c r="CR7" s="38">
        <v>35.64</v>
      </c>
      <c r="CS7" s="38">
        <v>33.729999999999997</v>
      </c>
      <c r="CT7" s="38">
        <v>33.21</v>
      </c>
      <c r="CU7" s="38">
        <v>32.229999999999997</v>
      </c>
      <c r="CV7" s="38">
        <v>32.479999999999997</v>
      </c>
      <c r="CW7" s="38">
        <v>33.67</v>
      </c>
      <c r="CX7" s="38">
        <v>91.63</v>
      </c>
      <c r="CY7" s="38">
        <v>91.65</v>
      </c>
      <c r="CZ7" s="38">
        <v>91.18</v>
      </c>
      <c r="DA7" s="38">
        <v>92.58</v>
      </c>
      <c r="DB7" s="38">
        <v>90.08</v>
      </c>
      <c r="DC7" s="38">
        <v>82.92</v>
      </c>
      <c r="DD7" s="38">
        <v>79.989999999999995</v>
      </c>
      <c r="DE7" s="38">
        <v>79.98</v>
      </c>
      <c r="DF7" s="38">
        <v>80.8</v>
      </c>
      <c r="DG7" s="38">
        <v>79.2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0.01</v>
      </c>
      <c r="EL7" s="38">
        <v>0.09</v>
      </c>
      <c r="EM7" s="38">
        <v>0.02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201901001</cp:lastModifiedBy>
  <cp:lastPrinted>2021-01-27T07:05:25Z</cp:lastPrinted>
  <dcterms:created xsi:type="dcterms:W3CDTF">2020-12-04T03:11:52Z</dcterms:created>
  <dcterms:modified xsi:type="dcterms:W3CDTF">2021-01-27T07:05:27Z</dcterms:modified>
  <cp:category/>
</cp:coreProperties>
</file>