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経営戦略\R2\210112 経営比較分析表\7県ＨＰ公開\下水道\175農集\"/>
    </mc:Choice>
  </mc:AlternateContent>
  <workbookProtection workbookAlgorithmName="SHA-512" workbookHashValue="ukEXFsH46N+0xmEArF9CRJQ+Q/lQx9GPLEg3IW2Am8eiHQGRSuMmMo6Ng5XoAHUaIHsCxZuN31GPi110UIpvSg==" workbookSaltValue="Y/20tvKofXOcokzb0iTeng==" workbookSpinCount="100000" lockStructure="1"/>
  <bookViews>
    <workbookView xWindow="0" yWindow="0" windowWidth="27870" windowHeight="130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AD10" i="4"/>
  <c r="B10" i="4"/>
  <c r="I8" i="4"/>
</calcChain>
</file>

<file path=xl/sharedStrings.xml><?xml version="1.0" encoding="utf-8"?>
<sst xmlns="http://schemas.openxmlformats.org/spreadsheetml/2006/main" count="236" uniqueCount="117">
  <si>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</si>
  <si>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</si>
  <si>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</si>
  <si>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</si>
  <si>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</si>
  <si>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</si>
  <si>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</si>
  <si>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</si>
  <si>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</si>
  <si>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</si>
  <si>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</si>
  <si>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</si>
  <si>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</si>
  <si>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</si>
  <si>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</si>
  <si>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</si>
  <si>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</si>
  <si>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</si>
  <si>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</si>
  <si>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</si>
  <si>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</si>
  <si>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</si>
  <si>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</si>
  <si>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</si>
  <si>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</si>
  <si>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</si>
  <si>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</si>
  <si>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</si>
  <si>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</si>
  <si>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</si>
  <si>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</si>
  <si>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</si>
  <si>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</si>
  <si>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</si>
  <si>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</si>
  <si>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</si>
  <si>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</si>
  <si>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</si>
  <si>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</si>
  <si>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</si>
  <si>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</si>
  <si>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</si>
  <si>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</si>
  <si>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</si>
  <si>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</si>
  <si>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</si>
  <si>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</si>
  <si>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</si>
  <si>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</si>
  <si>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</si>
  <si>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</si>
  <si>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</si>
  <si>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</si>
  <si>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</si>
  <si>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</si>
  <si>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</si>
  <si>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</si>
  <si>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</si>
  <si>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</si>
  <si>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</si>
  <si>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</si>
  <si>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</si>
  <si>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</si>
  <si>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</si>
  <si>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</si>
  <si>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</si>
  <si>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</si>
  <si>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</si>
  <si>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</si>
  <si>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</si>
  <si>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</si>
  <si>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</si>
  <si>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</si>
  <si>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</si>
  <si>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</si>
  <si>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</si>
  <si>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</si>
  <si>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</si>
  <si>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</si>
  <si>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</si>
  <si>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</si>
  <si>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</si>
  <si>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</si>
  <si>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</si>
  <si>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</si>
  <si>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</si>
  <si>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</si>
  <si>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</si>
  <si>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</si>
  <si>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</si>
  <si>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</si>
  <si>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</si>
  <si>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</si>
  <si>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</si>
  <si>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</si>
  <si>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</si>
  <si>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隠岐の島町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</si>
  <si>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</si>
  <si>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</si>
  <si>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</si>
  <si>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</si>
  <si>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</si>
  <si>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</si>
  <si>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</si>
  <si>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</si>
  <si>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</si>
  <si>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</si>
  <si>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</si>
  <si>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</si>
  <si>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</si>
  <si>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</si>
  <si>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</si>
  <si>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</si>
  <si>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</si>
  <si>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③平成15年度から供用開始で、耐用年数内であり管渠改善は実施していない。</t>
    <phoneticPr fontId="4"/>
  </si>
  <si>
    <t>農業集落排水事業は、処理場、管渠ともに整備済みで、各比率も類似団体に比較して良好である。今後、長寿命化計画により効率的な維持管理に努める。</t>
    <phoneticPr fontId="4"/>
  </si>
  <si>
    <r>
      <t xml:space="preserve">①100%前後を推移しているが、使用料以外の収入に依存している部分が大きい。単独の修繕工事の繰入により総収益が少し多くなったことで105%となっている。
④処理場、管渠ともに整備済みであるため、類似団体に比較して低いが、平成30年度に機能強化対策を行い起債借入したため増加した。
</t>
    </r>
    <r>
      <rPr>
        <sz val="11"/>
        <rFont val="ＭＳ ゴシック"/>
        <family val="3"/>
        <charset val="128"/>
      </rPr>
      <t xml:space="preserve">
⑤類似団体に比較して高いが、機能強化対策に伴う経費増加により低下した。
⑥類似団体に比較して低いが、機能強化対策に伴う経費増加により増加した。
</t>
    </r>
    <r>
      <rPr>
        <sz val="11"/>
        <color theme="1"/>
        <rFont val="ＭＳ ゴシック"/>
        <family val="3"/>
        <charset val="128"/>
      </rPr>
      <t xml:space="preserve">
⑦類似団体に比較して高いが、水洗化率も100％に近い状況でこれ以上の接続が見込めないことから、処理施設の規模縮減等も検討していく必要がある。
⑧類似団体に比較して高く100%に近いが、水洗化人口について空き家や事務所や商店等の住宅以外も、計算に入れていたことを適正化したため数値が減少している。
※上記⑤経費回収率、⑥汚水処理原価は平成27年度まで汚水処理費を過剰に計上しており、平成28年度より適正化したため、数値の変化が大きくなっている。</t>
    </r>
    <rPh sb="55" eb="56">
      <t>スコ</t>
    </rPh>
    <rPh sb="57" eb="58">
      <t>オオ</t>
    </rPh>
    <rPh sb="111" eb="113">
      <t>ヘイセイ</t>
    </rPh>
    <rPh sb="115" eb="117">
      <t>ネンド</t>
    </rPh>
    <rPh sb="125" eb="126">
      <t>オコナ</t>
    </rPh>
    <rPh sb="156" eb="158">
      <t>キノウ</t>
    </rPh>
    <rPh sb="158" eb="160">
      <t>キョウカ</t>
    </rPh>
    <rPh sb="160" eb="162">
      <t>タイサク</t>
    </rPh>
    <rPh sb="163" eb="164">
      <t>トモナ</t>
    </rPh>
    <rPh sb="165" eb="167">
      <t>ケイヒ</t>
    </rPh>
    <rPh sb="167" eb="169">
      <t>ゾウカ</t>
    </rPh>
    <rPh sb="172" eb="174">
      <t>テイカ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</si>
</sst>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A-46AD-9BCC-40887A1DF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210608"/>
        <c:axId val="459032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 formatCode="#,##0.00;&quot;△&quot;#,##0.00">
                  <c:v>0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1A-46AD-9BCC-40887A1DF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10608"/>
        <c:axId val="459032584"/>
      </c:lineChart>
      <c:dateAx>
        <c:axId val="2482106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9032584"/>
        <c:crosses val="autoZero"/>
        <c:auto val="1"/>
        <c:lblOffset val="100"/>
        <c:baseTimeUnit val="years"/>
      </c:dateAx>
      <c:valAx>
        <c:axId val="459032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21060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53.36</c:v>
                </c:pt>
                <c:pt idx="1">
                  <c:v>53.59</c:v>
                </c:pt>
                <c:pt idx="2">
                  <c:v>53.36</c:v>
                </c:pt>
                <c:pt idx="3">
                  <c:v>51.79</c:v>
                </c:pt>
                <c:pt idx="4">
                  <c:v>49.55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F-4D84-AE2A-008654AFC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103544"/>
        <c:axId val="519104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42.84</c:v>
                </c:pt>
                <c:pt idx="2">
                  <c:v>40.93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AF-4D84-AE2A-008654AFC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103544"/>
        <c:axId val="519104328"/>
      </c:lineChart>
      <c:dateAx>
        <c:axId val="519103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9104328"/>
        <c:crosses val="autoZero"/>
        <c:auto val="1"/>
        <c:lblOffset val="100"/>
        <c:baseTimeUnit val="years"/>
      </c:dateAx>
      <c:valAx>
        <c:axId val="519104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9103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97.84</c:v>
                </c:pt>
                <c:pt idx="1">
                  <c:v>97.03</c:v>
                </c:pt>
                <c:pt idx="2">
                  <c:v>95.97</c:v>
                </c:pt>
                <c:pt idx="3">
                  <c:v>97.47</c:v>
                </c:pt>
                <c:pt idx="4">
                  <c:v>90.14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D-4728-AD68-2446189CF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098840"/>
        <c:axId val="519100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69.67</c:v>
                </c:pt>
                <c:pt idx="1">
                  <c:v>66.3</c:v>
                </c:pt>
                <c:pt idx="2">
                  <c:v>62.73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D-4728-AD68-2446189CF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098840"/>
        <c:axId val="519100408"/>
      </c:lineChart>
      <c:dateAx>
        <c:axId val="519098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9100408"/>
        <c:crosses val="autoZero"/>
        <c:auto val="1"/>
        <c:lblOffset val="100"/>
        <c:baseTimeUnit val="years"/>
      </c:dateAx>
      <c:valAx>
        <c:axId val="519100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9098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99.97</c:v>
                </c:pt>
                <c:pt idx="1">
                  <c:v>99.97</c:v>
                </c:pt>
                <c:pt idx="2">
                  <c:v>100.06</c:v>
                </c:pt>
                <c:pt idx="3">
                  <c:v>100.16</c:v>
                </c:pt>
                <c:pt idx="4">
                  <c:v>105.71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7-4F8C-BFEE-765EDC029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006568"/>
        <c:axId val="518008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A7-4F8C-BFEE-765EDC029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06568"/>
        <c:axId val="518008136"/>
      </c:lineChart>
      <c:dateAx>
        <c:axId val="518006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8008136"/>
        <c:crosses val="autoZero"/>
        <c:auto val="1"/>
        <c:lblOffset val="100"/>
        <c:baseTimeUnit val="years"/>
      </c:dateAx>
      <c:valAx>
        <c:axId val="518008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8006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5-4E68-BE8B-52D8F5BDC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009704"/>
        <c:axId val="518005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5-4E68-BE8B-52D8F5BDC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09704"/>
        <c:axId val="518005000"/>
      </c:lineChart>
      <c:dateAx>
        <c:axId val="518009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8005000"/>
        <c:crosses val="autoZero"/>
        <c:auto val="1"/>
        <c:lblOffset val="100"/>
        <c:baseTimeUnit val="years"/>
      </c:dateAx>
      <c:valAx>
        <c:axId val="518005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8009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E-43CC-91E7-588335465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010096"/>
        <c:axId val="51801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3E-43CC-91E7-588335465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10096"/>
        <c:axId val="518010880"/>
      </c:lineChart>
      <c:dateAx>
        <c:axId val="5180100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8010880"/>
        <c:crosses val="autoZero"/>
        <c:auto val="1"/>
        <c:lblOffset val="100"/>
        <c:baseTimeUnit val="years"/>
      </c:dateAx>
      <c:valAx>
        <c:axId val="51801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8010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D-4CD0-A4BA-A7974CADE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005784"/>
        <c:axId val="518010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D-4CD0-A4BA-A7974CADE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05784"/>
        <c:axId val="518010488"/>
      </c:lineChart>
      <c:dateAx>
        <c:axId val="518005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8010488"/>
        <c:crosses val="autoZero"/>
        <c:auto val="1"/>
        <c:lblOffset val="100"/>
        <c:baseTimeUnit val="years"/>
      </c:dateAx>
      <c:valAx>
        <c:axId val="518010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8005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D-41DA-B98B-26224CAE1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006176"/>
        <c:axId val="518011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5D-41DA-B98B-26224CAE1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06176"/>
        <c:axId val="518011272"/>
      </c:lineChart>
      <c:dateAx>
        <c:axId val="5180061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8011272"/>
        <c:crosses val="autoZero"/>
        <c:auto val="1"/>
        <c:lblOffset val="100"/>
        <c:baseTimeUnit val="years"/>
      </c:dateAx>
      <c:valAx>
        <c:axId val="518011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800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134.33000000000001</c:v>
                </c:pt>
                <c:pt idx="1">
                  <c:v>164.13</c:v>
                </c:pt>
                <c:pt idx="2">
                  <c:v>173.96</c:v>
                </c:pt>
                <c:pt idx="3">
                  <c:v>235.18</c:v>
                </c:pt>
                <c:pt idx="4">
                  <c:v>225.49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C-4BC2-B04E-DFF89BADB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104720"/>
        <c:axId val="519105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979.89</c:v>
                </c:pt>
                <c:pt idx="1">
                  <c:v>1051.43</c:v>
                </c:pt>
                <c:pt idx="2">
                  <c:v>982.29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8C-4BC2-B04E-DFF89BADB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104720"/>
        <c:axId val="519105112"/>
      </c:lineChart>
      <c:dateAx>
        <c:axId val="51910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9105112"/>
        <c:crosses val="autoZero"/>
        <c:auto val="1"/>
        <c:lblOffset val="100"/>
        <c:baseTimeUnit val="years"/>
      </c:dateAx>
      <c:valAx>
        <c:axId val="519105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910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69.599999999999994</c:v>
                </c:pt>
                <c:pt idx="1">
                  <c:v>97.79</c:v>
                </c:pt>
                <c:pt idx="2">
                  <c:v>99.83</c:v>
                </c:pt>
                <c:pt idx="3">
                  <c:v>90.99</c:v>
                </c:pt>
                <c:pt idx="4">
                  <c:v>77.56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1-4226-8F54-1B0BFBF10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100016"/>
        <c:axId val="519101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41.34</c:v>
                </c:pt>
                <c:pt idx="1">
                  <c:v>40.06</c:v>
                </c:pt>
                <c:pt idx="2">
                  <c:v>41.25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71-4226-8F54-1B0BFBF10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100016"/>
        <c:axId val="519101976"/>
      </c:lineChart>
      <c:dateAx>
        <c:axId val="51910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9101976"/>
        <c:crosses val="autoZero"/>
        <c:auto val="1"/>
        <c:lblOffset val="100"/>
        <c:baseTimeUnit val="years"/>
      </c:dateAx>
      <c:valAx>
        <c:axId val="519101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910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314.2</c:v>
                </c:pt>
                <c:pt idx="1">
                  <c:v>222.09</c:v>
                </c:pt>
                <c:pt idx="2">
                  <c:v>220.45</c:v>
                </c:pt>
                <c:pt idx="3">
                  <c:v>239.81</c:v>
                </c:pt>
                <c:pt idx="4">
                  <c:v>283.2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F-4951-A91B-F2DC7E0FC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102368"/>
        <c:axId val="519099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357.49</c:v>
                </c:pt>
                <c:pt idx="1">
                  <c:v>355.22</c:v>
                </c:pt>
                <c:pt idx="2">
                  <c:v>334.48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F-4951-A91B-F2DC7E0FC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102368"/>
        <c:axId val="519099624"/>
      </c:lineChart>
      <c:dateAx>
        <c:axId val="5191023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9099624"/>
        <c:crosses val="autoZero"/>
        <c:auto val="1"/>
        <c:lblOffset val="100"/>
        <c:baseTimeUnit val="years"/>
      </c:dateAx>
      <c:valAx>
        <c:axId val="519099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910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Q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島根県　隠岐の島町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14040</v>
      </c>
      <c r="AM8" s="51"/>
      <c r="AN8" s="51"/>
      <c r="AO8" s="51"/>
      <c r="AP8" s="51"/>
      <c r="AQ8" s="51"/>
      <c r="AR8" s="51"/>
      <c r="AS8" s="51"/>
      <c r="AT8" s="46">
        <f>データ!T6</f>
        <v>242.82</v>
      </c>
      <c r="AU8" s="46"/>
      <c r="AV8" s="46"/>
      <c r="AW8" s="46"/>
      <c r="AX8" s="46"/>
      <c r="AY8" s="46"/>
      <c r="AZ8" s="46"/>
      <c r="BA8" s="46"/>
      <c r="BB8" s="46">
        <f>データ!U6</f>
        <v>57.82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5.48</v>
      </c>
      <c r="Q10" s="46"/>
      <c r="R10" s="46"/>
      <c r="S10" s="46"/>
      <c r="T10" s="46"/>
      <c r="U10" s="46"/>
      <c r="V10" s="46"/>
      <c r="W10" s="46">
        <f>データ!Q6</f>
        <v>97.68</v>
      </c>
      <c r="X10" s="46"/>
      <c r="Y10" s="46"/>
      <c r="Z10" s="46"/>
      <c r="AA10" s="46"/>
      <c r="AB10" s="46"/>
      <c r="AC10" s="46"/>
      <c r="AD10" s="51">
        <f>データ!R6</f>
        <v>3848</v>
      </c>
      <c r="AE10" s="51"/>
      <c r="AF10" s="51"/>
      <c r="AG10" s="51"/>
      <c r="AH10" s="51"/>
      <c r="AI10" s="51"/>
      <c r="AJ10" s="51"/>
      <c r="AK10" s="2"/>
      <c r="AL10" s="51">
        <f>データ!V6</f>
        <v>761</v>
      </c>
      <c r="AM10" s="51"/>
      <c r="AN10" s="51"/>
      <c r="AO10" s="51"/>
      <c r="AP10" s="51"/>
      <c r="AQ10" s="51"/>
      <c r="AR10" s="51"/>
      <c r="AS10" s="51"/>
      <c r="AT10" s="46">
        <f>データ!W6</f>
        <v>0.42</v>
      </c>
      <c r="AU10" s="46"/>
      <c r="AV10" s="46"/>
      <c r="AW10" s="46"/>
      <c r="AX10" s="46"/>
      <c r="AY10" s="46"/>
      <c r="AZ10" s="46"/>
      <c r="BA10" s="46"/>
      <c r="BB10" s="46">
        <f>データ!X6</f>
        <v>1811.9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pwe8wC0v3JtdMdotVdhiiGbEr9bgTdjz5rMYrNjLwBRr+NDeSzu50wY7ru+uFyFOc8jK1uD13XG9o1pDR0CRmA==" saltValue="WOz4FspgYvNxnhrsrMJ7V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15">
      <c r="A6" s="28" t="s">
        <v>95</v>
      </c>
      <c r="B6" s="33">
        <f>B7</f>
        <v>2019</v>
      </c>
      <c r="C6" s="33">
        <f t="shared" ref="C6:X6" si="3">C7</f>
        <v>325287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島根県　隠岐の島町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5.48</v>
      </c>
      <c r="Q6" s="34">
        <f t="shared" si="3"/>
        <v>97.68</v>
      </c>
      <c r="R6" s="34">
        <f t="shared" si="3"/>
        <v>3848</v>
      </c>
      <c r="S6" s="34">
        <f t="shared" si="3"/>
        <v>14040</v>
      </c>
      <c r="T6" s="34">
        <f t="shared" si="3"/>
        <v>242.82</v>
      </c>
      <c r="U6" s="34">
        <f t="shared" si="3"/>
        <v>57.82</v>
      </c>
      <c r="V6" s="34">
        <f t="shared" si="3"/>
        <v>761</v>
      </c>
      <c r="W6" s="34">
        <f t="shared" si="3"/>
        <v>0.42</v>
      </c>
      <c r="X6" s="34">
        <f t="shared" si="3"/>
        <v>1811.9</v>
      </c>
      <c r="Y6" s="35">
        <f>IF(Y7="",NA(),Y7)</f>
        <v>99.97</v>
      </c>
      <c r="Z6" s="35">
        <f t="shared" ref="Z6:AH6" si="4">IF(Z7="",NA(),Z7)</f>
        <v>99.97</v>
      </c>
      <c r="AA6" s="35">
        <f t="shared" si="4"/>
        <v>100.06</v>
      </c>
      <c r="AB6" s="35">
        <f t="shared" si="4"/>
        <v>100.16</v>
      </c>
      <c r="AC6" s="35">
        <f t="shared" si="4"/>
        <v>105.71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134.33000000000001</v>
      </c>
      <c r="BG6" s="35">
        <f t="shared" ref="BG6:BO6" si="7">IF(BG7="",NA(),BG7)</f>
        <v>164.13</v>
      </c>
      <c r="BH6" s="35">
        <f t="shared" si="7"/>
        <v>173.96</v>
      </c>
      <c r="BI6" s="35">
        <f t="shared" si="7"/>
        <v>235.18</v>
      </c>
      <c r="BJ6" s="35">
        <f t="shared" si="7"/>
        <v>225.49</v>
      </c>
      <c r="BK6" s="35">
        <f t="shared" si="7"/>
        <v>979.89</v>
      </c>
      <c r="BL6" s="35">
        <f t="shared" si="7"/>
        <v>1051.43</v>
      </c>
      <c r="BM6" s="35">
        <f t="shared" si="7"/>
        <v>982.29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69.599999999999994</v>
      </c>
      <c r="BR6" s="35">
        <f t="shared" ref="BR6:BZ6" si="8">IF(BR7="",NA(),BR7)</f>
        <v>97.79</v>
      </c>
      <c r="BS6" s="35">
        <f t="shared" si="8"/>
        <v>99.83</v>
      </c>
      <c r="BT6" s="35">
        <f t="shared" si="8"/>
        <v>90.99</v>
      </c>
      <c r="BU6" s="35">
        <f t="shared" si="8"/>
        <v>77.56</v>
      </c>
      <c r="BV6" s="35">
        <f t="shared" si="8"/>
        <v>41.34</v>
      </c>
      <c r="BW6" s="35">
        <f t="shared" si="8"/>
        <v>40.06</v>
      </c>
      <c r="BX6" s="35">
        <f t="shared" si="8"/>
        <v>41.25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314.2</v>
      </c>
      <c r="CC6" s="35">
        <f t="shared" ref="CC6:CK6" si="9">IF(CC7="",NA(),CC7)</f>
        <v>222.09</v>
      </c>
      <c r="CD6" s="35">
        <f t="shared" si="9"/>
        <v>220.45</v>
      </c>
      <c r="CE6" s="35">
        <f t="shared" si="9"/>
        <v>239.81</v>
      </c>
      <c r="CF6" s="35">
        <f t="shared" si="9"/>
        <v>283.2</v>
      </c>
      <c r="CG6" s="35">
        <f t="shared" si="9"/>
        <v>357.49</v>
      </c>
      <c r="CH6" s="35">
        <f t="shared" si="9"/>
        <v>355.22</v>
      </c>
      <c r="CI6" s="35">
        <f t="shared" si="9"/>
        <v>334.48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53.36</v>
      </c>
      <c r="CN6" s="35">
        <f t="shared" ref="CN6:CV6" si="10">IF(CN7="",NA(),CN7)</f>
        <v>53.59</v>
      </c>
      <c r="CO6" s="35">
        <f t="shared" si="10"/>
        <v>53.36</v>
      </c>
      <c r="CP6" s="35">
        <f t="shared" si="10"/>
        <v>51.79</v>
      </c>
      <c r="CQ6" s="35">
        <f t="shared" si="10"/>
        <v>49.55</v>
      </c>
      <c r="CR6" s="35">
        <f t="shared" si="10"/>
        <v>44.69</v>
      </c>
      <c r="CS6" s="35">
        <f t="shared" si="10"/>
        <v>42.84</v>
      </c>
      <c r="CT6" s="35">
        <f t="shared" si="10"/>
        <v>40.93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97.84</v>
      </c>
      <c r="CY6" s="35">
        <f t="shared" ref="CY6:DG6" si="11">IF(CY7="",NA(),CY7)</f>
        <v>97.03</v>
      </c>
      <c r="CZ6" s="35">
        <f t="shared" si="11"/>
        <v>95.97</v>
      </c>
      <c r="DA6" s="35">
        <f t="shared" si="11"/>
        <v>97.47</v>
      </c>
      <c r="DB6" s="35">
        <f t="shared" si="11"/>
        <v>90.14</v>
      </c>
      <c r="DC6" s="35">
        <f t="shared" si="11"/>
        <v>69.67</v>
      </c>
      <c r="DD6" s="35">
        <f t="shared" si="11"/>
        <v>66.3</v>
      </c>
      <c r="DE6" s="35">
        <f t="shared" si="11"/>
        <v>62.73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0.03</v>
      </c>
      <c r="EL6" s="34">
        <f t="shared" si="14"/>
        <v>0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325287</v>
      </c>
      <c r="D7" s="37">
        <v>47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5.48</v>
      </c>
      <c r="Q7" s="38">
        <v>97.68</v>
      </c>
      <c r="R7" s="38">
        <v>3848</v>
      </c>
      <c r="S7" s="38">
        <v>14040</v>
      </c>
      <c r="T7" s="38">
        <v>242.82</v>
      </c>
      <c r="U7" s="38">
        <v>57.82</v>
      </c>
      <c r="V7" s="38">
        <v>761</v>
      </c>
      <c r="W7" s="38">
        <v>0.42</v>
      </c>
      <c r="X7" s="38">
        <v>1811.9</v>
      </c>
      <c r="Y7" s="38">
        <v>99.97</v>
      </c>
      <c r="Z7" s="38">
        <v>99.97</v>
      </c>
      <c r="AA7" s="38">
        <v>100.06</v>
      </c>
      <c r="AB7" s="38">
        <v>100.16</v>
      </c>
      <c r="AC7" s="38">
        <v>105.71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134.33000000000001</v>
      </c>
      <c r="BG7" s="38">
        <v>164.13</v>
      </c>
      <c r="BH7" s="38">
        <v>173.96</v>
      </c>
      <c r="BI7" s="38">
        <v>235.18</v>
      </c>
      <c r="BJ7" s="38">
        <v>225.49</v>
      </c>
      <c r="BK7" s="38">
        <v>979.89</v>
      </c>
      <c r="BL7" s="38">
        <v>1051.43</v>
      </c>
      <c r="BM7" s="38">
        <v>982.29</v>
      </c>
      <c r="BN7" s="38">
        <v>789.46</v>
      </c>
      <c r="BO7" s="38">
        <v>826.83</v>
      </c>
      <c r="BP7" s="38">
        <v>765.47</v>
      </c>
      <c r="BQ7" s="38">
        <v>69.599999999999994</v>
      </c>
      <c r="BR7" s="38">
        <v>97.79</v>
      </c>
      <c r="BS7" s="38">
        <v>99.83</v>
      </c>
      <c r="BT7" s="38">
        <v>90.99</v>
      </c>
      <c r="BU7" s="38">
        <v>77.56</v>
      </c>
      <c r="BV7" s="38">
        <v>41.34</v>
      </c>
      <c r="BW7" s="38">
        <v>40.06</v>
      </c>
      <c r="BX7" s="38">
        <v>41.25</v>
      </c>
      <c r="BY7" s="38">
        <v>57.77</v>
      </c>
      <c r="BZ7" s="38">
        <v>57.31</v>
      </c>
      <c r="CA7" s="38">
        <v>59.59</v>
      </c>
      <c r="CB7" s="38">
        <v>314.2</v>
      </c>
      <c r="CC7" s="38">
        <v>222.09</v>
      </c>
      <c r="CD7" s="38">
        <v>220.45</v>
      </c>
      <c r="CE7" s="38">
        <v>239.81</v>
      </c>
      <c r="CF7" s="38">
        <v>283.2</v>
      </c>
      <c r="CG7" s="38">
        <v>357.49</v>
      </c>
      <c r="CH7" s="38">
        <v>355.22</v>
      </c>
      <c r="CI7" s="38">
        <v>334.48</v>
      </c>
      <c r="CJ7" s="38">
        <v>274.35000000000002</v>
      </c>
      <c r="CK7" s="38">
        <v>273.52</v>
      </c>
      <c r="CL7" s="38">
        <v>257.86</v>
      </c>
      <c r="CM7" s="38">
        <v>53.36</v>
      </c>
      <c r="CN7" s="38">
        <v>53.59</v>
      </c>
      <c r="CO7" s="38">
        <v>53.36</v>
      </c>
      <c r="CP7" s="38">
        <v>51.79</v>
      </c>
      <c r="CQ7" s="38">
        <v>49.55</v>
      </c>
      <c r="CR7" s="38">
        <v>44.69</v>
      </c>
      <c r="CS7" s="38">
        <v>42.84</v>
      </c>
      <c r="CT7" s="38">
        <v>40.93</v>
      </c>
      <c r="CU7" s="38">
        <v>50.68</v>
      </c>
      <c r="CV7" s="38">
        <v>50.14</v>
      </c>
      <c r="CW7" s="38">
        <v>51.3</v>
      </c>
      <c r="CX7" s="38">
        <v>97.84</v>
      </c>
      <c r="CY7" s="38">
        <v>97.03</v>
      </c>
      <c r="CZ7" s="38">
        <v>95.97</v>
      </c>
      <c r="DA7" s="38">
        <v>97.47</v>
      </c>
      <c r="DB7" s="38">
        <v>90.14</v>
      </c>
      <c r="DC7" s="38">
        <v>69.67</v>
      </c>
      <c r="DD7" s="38">
        <v>66.3</v>
      </c>
      <c r="DE7" s="38">
        <v>62.73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0.03</v>
      </c>
      <c r="EL7" s="38">
        <v>0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5" x14ac:dyDescent="0.15">
      <c r="B13" t="s">
        <v>111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2021-02-18T05:58:17Z</cp:lastPrinted>
  <dcterms:created xsi:type="dcterms:W3CDTF">2020-12-04T03:07:03Z</dcterms:created>
  <dcterms:modified xsi:type="dcterms:W3CDTF">2021-02-18T05:58:19Z</dcterms:modified>
  <cp:category/>
</cp:coreProperties>
</file>