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81個別\"/>
    </mc:Choice>
  </mc:AlternateContent>
  <workbookProtection workbookAlgorithmName="SHA-512" workbookHashValue="yYZyO4mdU3Yrsw3vNZHcygrGT64QP6HVuPBKMTyX0zem6tc9DTlWbwlDUUACkOKbG/MJgjrxMH6T2Gkdx7yMOw==" workbookSaltValue="/KVrA99hdD4vOVJEbZzzOA==" workbookSpinCount="100000" lockStructure="1"/>
  <bookViews>
    <workbookView xWindow="-105" yWindow="-105" windowWidth="23250" windowHeight="1272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Q6" i="5"/>
  <c r="W10" i="4" s="1"/>
  <c r="P6" i="5"/>
  <c r="P10" i="4" s="1"/>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D10" i="4"/>
  <c r="I10" i="4"/>
  <c r="BB8" i="4"/>
  <c r="AD8" i="4"/>
  <c r="W8" i="4"/>
  <c r="I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<sst xmlns="http://schemas.openxmlformats.org/spreadsheetml/2006/main" count="247" uniqueCount="120">
  <si>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</si>
  <si>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</si>
  <si>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</si>
  <si>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</si>
  <si>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</si>
  <si>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</si>
  <si>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</si>
  <si>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</si>
  <si>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</si>
  <si>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</si>
  <si>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</si>
  <si>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</si>
  <si>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</si>
  <si>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</si>
  <si>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</si>
  <si>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</si>
  <si>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</si>
  <si>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</si>
  <si>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</si>
  <si>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</si>
  <si>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</si>
  <si>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</si>
  <si>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</si>
  <si>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</si>
  <si>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</si>
  <si>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</si>
  <si>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</si>
  <si>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</si>
  <si>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</si>
  <si>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</si>
  <si>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</si>
  <si>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</si>
  <si>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</si>
  <si>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</si>
  <si>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</si>
  <si>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</si>
  <si>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</si>
  <si>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</si>
  <si>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</si>
  <si>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</si>
  <si>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</si>
  <si>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</si>
  <si>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</si>
  <si>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</si>
  <si>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</si>
  <si>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</si>
  <si>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</si>
  <si>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</si>
  <si>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</si>
  <si>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</si>
  <si>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</si>
  <si>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</si>
  <si>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</si>
  <si>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</si>
  <si>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</si>
  <si>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</si>
  <si>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</si>
  <si>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</si>
  <si>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</si>
  <si>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</si>
  <si>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</si>
  <si>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</si>
  <si>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</si>
  <si>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</si>
  <si>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</si>
  <si>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</si>
  <si>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</si>
  <si>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</si>
  <si>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</si>
  <si>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</si>
  <si>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</si>
  <si>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</si>
  <si>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</si>
  <si>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</si>
  <si>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</si>
  <si>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</si>
  <si>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</si>
  <si>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</si>
  <si>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</si>
  <si>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</si>
  <si>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</si>
  <si>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</si>
  <si>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</si>
  <si>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</si>
  <si>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</si>
  <si>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</si>
  <si>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</si>
  <si>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</si>
  <si>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</si>
  <si>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</si>
  <si>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</si>
  <si>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</si>
  <si>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</si>
  <si>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</si>
  <si>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</si>
  <si>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</si>
  <si>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</si>
  <si>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</si>
  <si>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</si>
  <si>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</si>
  <si>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</si>
  <si>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</si>
  <si>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</si>
  <si>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</si>
  <si>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</si>
  <si>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</si>
  <si>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</si>
  <si>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</si>
  <si>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</si>
  <si>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</si>
  <si>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</si>
  <si>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</si>
  <si>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</si>
  <si>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</si>
  <si>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</si>
  <si>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</si>
  <si>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</si>
  <si>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浄化槽本体の老朽化による改善率については現在不具合がないこと、法定耐用年数まで長い年月があることから、更新工事を行う予定はない。
　また、浄化槽本体以外の更新については、小修繕にて対応している。</t>
    <phoneticPr fontId="4"/>
  </si>
  <si>
    <t>　接続件数を伸ばすことも必要であるが、現状大きな伸びは見込めない。比較的高齢な世帯及び空家が多い集落のため料金収入も伸びず維持管理費のウエイトが大きいため経費回収率、汚水処理原価が類似団体平均値を下回る数値となっている。</t>
    <phoneticPr fontId="4"/>
  </si>
  <si>
    <t>　平成15年度より特定地域生活排水処理にて事業をおこなっていたが、設置個数の減少により平成17年度からは、個別排水処理にて事業対応している。平成17年度から供用開始し、毎年５基程度の設置を行い、接続率は39.8％となっている。集落内において高齢者世帯及び空家の増加に伴い、このままのペースで事業を実施しても、対象地域の汚水処理体制が整うまで相当の年月を要するため基本的な方向性を見直す必要があると思われる。
　また、今後も地方債については有利な財源により運用する。
※R1の企業債残高対事業規模比率は、
　分子の地方債現在高を全額控除したため誤り。
　本来の数値は1449.38。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</si>
</sst>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38-4B12-9201-1F7BE48D10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38-4B12-9201-1F7BE48D10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8BF-46FB-8826-E19453662A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47.29</c:v>
                </c:pt>
                <c:pt idx="4">
                  <c:v>54.73</c:v>
                </c:pt>
              </c:numCache>
            </c:numRef>
          </c:val>
          <c:smooth val="0"/>
          <c:extLst>
            <c:ext xmlns:c16="http://schemas.microsoft.com/office/drawing/2014/chart" uri="{C3380CC4-5D6E-409C-BE32-E72D297353CC}">
              <c16:uniqueId val="{00000001-C8BF-46FB-8826-E19453662A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17.649999999999999</c:v>
                </c:pt>
                <c:pt idx="1">
                  <c:v>20.45</c:v>
                </c:pt>
                <c:pt idx="2">
                  <c:v>21.75</c:v>
                </c:pt>
                <c:pt idx="3">
                  <c:v>23.92</c:v>
                </c:pt>
                <c:pt idx="4">
                  <c:v>25.49</c:v>
                </c:pt>
              </c:numCache>
            </c:numRef>
          </c:val>
          <c:extLst>
            <c:ext xmlns:c16="http://schemas.microsoft.com/office/drawing/2014/chart" uri="{C3380CC4-5D6E-409C-BE32-E72D297353CC}">
              <c16:uniqueId val="{00000000-452C-4DB8-81F0-87A21B5A91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57.74</c:v>
                </c:pt>
                <c:pt idx="4">
                  <c:v>54.72</c:v>
                </c:pt>
              </c:numCache>
            </c:numRef>
          </c:val>
          <c:smooth val="0"/>
          <c:extLst>
            <c:ext xmlns:c16="http://schemas.microsoft.com/office/drawing/2014/chart" uri="{C3380CC4-5D6E-409C-BE32-E72D297353CC}">
              <c16:uniqueId val="{00000001-452C-4DB8-81F0-87A21B5A91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74.400000000000006</c:v>
                </c:pt>
                <c:pt idx="1">
                  <c:v>90.31</c:v>
                </c:pt>
                <c:pt idx="2">
                  <c:v>87.74</c:v>
                </c:pt>
                <c:pt idx="3">
                  <c:v>99.24</c:v>
                </c:pt>
                <c:pt idx="4">
                  <c:v>88.54</c:v>
                </c:pt>
              </c:numCache>
            </c:numRef>
          </c:val>
          <c:extLst>
            <c:ext xmlns:c16="http://schemas.microsoft.com/office/drawing/2014/chart" uri="{C3380CC4-5D6E-409C-BE32-E72D297353CC}">
              <c16:uniqueId val="{00000000-494D-4ECF-9A49-245C385AE1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4D-4ECF-9A49-245C385AE1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C-4265-9665-2A1E7AE9AD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C-4265-9665-2A1E7AE9AD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1F-4513-AEED-67EB4FBDCD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1F-4513-AEED-67EB4FBDCD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D7-4296-BE20-E76170AE29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D7-4296-BE20-E76170AE29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5-4194-AC44-03E944B9FA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5-4194-AC44-03E944B9FA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1174.33</c:v>
                </c:pt>
                <c:pt idx="1">
                  <c:v>1649.58</c:v>
                </c:pt>
                <c:pt idx="2">
                  <c:v>1739.91</c:v>
                </c:pt>
                <c:pt idx="3">
                  <c:v>1689.31</c:v>
                </c:pt>
                <c:pt idx="4" formatCode="#,##0.00;&quot;△&quot;#,##0.00">
                  <c:v>0</c:v>
                </c:pt>
              </c:numCache>
            </c:numRef>
          </c:val>
          <c:extLst>
            <c:ext xmlns:c16="http://schemas.microsoft.com/office/drawing/2014/chart" uri="{C3380CC4-5D6E-409C-BE32-E72D297353CC}">
              <c16:uniqueId val="{00000000-430A-499F-B2C7-110C348957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918.36</c:v>
                </c:pt>
                <c:pt idx="4">
                  <c:v>860.05</c:v>
                </c:pt>
              </c:numCache>
            </c:numRef>
          </c:val>
          <c:smooth val="0"/>
          <c:extLst>
            <c:ext xmlns:c16="http://schemas.microsoft.com/office/drawing/2014/chart" uri="{C3380CC4-5D6E-409C-BE32-E72D297353CC}">
              <c16:uniqueId val="{00000001-430A-499F-B2C7-110C348957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22.28</c:v>
                </c:pt>
                <c:pt idx="1">
                  <c:v>39.979999999999997</c:v>
                </c:pt>
                <c:pt idx="2">
                  <c:v>33.97</c:v>
                </c:pt>
                <c:pt idx="3">
                  <c:v>37.18</c:v>
                </c:pt>
                <c:pt idx="4">
                  <c:v>37.049999999999997</c:v>
                </c:pt>
              </c:numCache>
            </c:numRef>
          </c:val>
          <c:extLst>
            <c:ext xmlns:c16="http://schemas.microsoft.com/office/drawing/2014/chart" uri="{C3380CC4-5D6E-409C-BE32-E72D297353CC}">
              <c16:uniqueId val="{00000000-594F-43AB-BC1E-20931B7E5D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50.94</c:v>
                </c:pt>
                <c:pt idx="4">
                  <c:v>44.86</c:v>
                </c:pt>
              </c:numCache>
            </c:numRef>
          </c:val>
          <c:smooth val="0"/>
          <c:extLst>
            <c:ext xmlns:c16="http://schemas.microsoft.com/office/drawing/2014/chart" uri="{C3380CC4-5D6E-409C-BE32-E72D297353CC}">
              <c16:uniqueId val="{00000001-594F-43AB-BC1E-20931B7E5D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577.74</c:v>
                </c:pt>
                <c:pt idx="1">
                  <c:v>328.19</c:v>
                </c:pt>
                <c:pt idx="2">
                  <c:v>368.72</c:v>
                </c:pt>
                <c:pt idx="3">
                  <c:v>348.3</c:v>
                </c:pt>
                <c:pt idx="4">
                  <c:v>364.77</c:v>
                </c:pt>
              </c:numCache>
            </c:numRef>
          </c:val>
          <c:extLst>
            <c:ext xmlns:c16="http://schemas.microsoft.com/office/drawing/2014/chart" uri="{C3380CC4-5D6E-409C-BE32-E72D297353CC}">
              <c16:uniqueId val="{00000000-DCBD-4D40-A1E4-42FA00148A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371.2</c:v>
                </c:pt>
                <c:pt idx="4">
                  <c:v>496.36</c:v>
                </c:pt>
              </c:numCache>
            </c:numRef>
          </c:val>
          <c:smooth val="0"/>
          <c:extLst>
            <c:ext xmlns:c16="http://schemas.microsoft.com/office/drawing/2014/chart" uri="{C3380CC4-5D6E-409C-BE32-E72D297353CC}">
              <c16:uniqueId val="{00000001-DCBD-4D40-A1E4-42FA00148A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西ノ島町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tr">
        <f>データ!$M$6</f>
        <v>非設置</v>
      </c>
      <c r="AE8" s="50"/>
      <c r="AF8" s="50"/>
      <c r="AG8" s="50"/>
      <c r="AH8" s="50"/>
      <c r="AI8" s="50"/>
      <c r="AJ8" s="50"/>
      <c r="AK8" s="3"/>
      <c r="AL8" s="51">
        <f>データ!S6</f>
        <v>2790</v>
      </c>
      <c r="AM8" s="51"/>
      <c r="AN8" s="51"/>
      <c r="AO8" s="51"/>
      <c r="AP8" s="51"/>
      <c r="AQ8" s="51"/>
      <c r="AR8" s="51"/>
      <c r="AS8" s="51"/>
      <c r="AT8" s="46">
        <f>データ!T6</f>
        <v>55.96</v>
      </c>
      <c r="AU8" s="46"/>
      <c r="AV8" s="46"/>
      <c r="AW8" s="46"/>
      <c r="AX8" s="46"/>
      <c r="AY8" s="46"/>
      <c r="AZ8" s="46"/>
      <c r="BA8" s="46"/>
      <c r="BB8" s="46">
        <f>データ!U6</f>
        <v>49.86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11.12</v>
      </c>
      <c r="Q10" s="46"/>
      <c r="R10" s="46"/>
      <c r="S10" s="46"/>
      <c r="T10" s="46"/>
      <c r="U10" s="46"/>
      <c r="V10" s="46"/>
      <c r="W10" s="46">
        <f>データ!Q6</f>
        <v>100</v>
      </c>
      <c r="X10" s="46"/>
      <c r="Y10" s="46"/>
      <c r="Z10" s="46"/>
      <c r="AA10" s="46"/>
      <c r="AB10" s="46"/>
      <c r="AC10" s="46"/>
      <c r="AD10" s="51">
        <f>データ!R6</f>
        <v>3525</v>
      </c>
      <c r="AE10" s="51"/>
      <c r="AF10" s="51"/>
      <c r="AG10" s="51"/>
      <c r="AH10" s="51"/>
      <c r="AI10" s="51"/>
      <c r="AJ10" s="51"/>
      <c r="AK10" s="2"/>
      <c r="AL10" s="51">
        <f>データ!V6</f>
        <v>306</v>
      </c>
      <c r="AM10" s="51"/>
      <c r="AN10" s="51"/>
      <c r="AO10" s="51"/>
      <c r="AP10" s="51"/>
      <c r="AQ10" s="51"/>
      <c r="AR10" s="51"/>
      <c r="AS10" s="51"/>
      <c r="AT10" s="46">
        <f>データ!W6</f>
        <v>0.25</v>
      </c>
      <c r="AU10" s="46"/>
      <c r="AV10" s="46"/>
      <c r="AW10" s="46"/>
      <c r="AX10" s="46"/>
      <c r="AY10" s="46"/>
      <c r="AZ10" s="46"/>
      <c r="BA10" s="46"/>
      <c r="BB10" s="46">
        <f>データ!X6</f>
        <v>1224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9OZbXxZHD02rjOBIrQCFKvdeclh0FpsOImyGuzPipZx1fpaxcKfWSWGJRpHOc5Jx6zBLsSjDmKRWEsi0ns/lHg==" saltValue="3tOpWinX76gD2fgwBLSy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325261</v>
      </c>
      <c r="D6" s="33">
        <f t="shared" si="3"/>
        <v>47</v>
      </c>
      <c r="E6" s="33">
        <f t="shared" si="3"/>
        <v>18</v>
      </c>
      <c r="F6" s="33">
        <f t="shared" si="3"/>
        <v>1</v>
      </c>
      <c r="G6" s="33">
        <f t="shared" si="3"/>
        <v>0</v>
      </c>
      <c r="H6" s="33" t="str">
        <f t="shared" si="3"/>
        <v>島根県　西ノ島町</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11.12</v>
      </c>
      <c r="Q6" s="34">
        <f t="shared" si="3"/>
        <v>100</v>
      </c>
      <c r="R6" s="34">
        <f t="shared" si="3"/>
        <v>3525</v>
      </c>
      <c r="S6" s="34">
        <f t="shared" si="3"/>
        <v>2790</v>
      </c>
      <c r="T6" s="34">
        <f t="shared" si="3"/>
        <v>55.96</v>
      </c>
      <c r="U6" s="34">
        <f t="shared" si="3"/>
        <v>49.86</v>
      </c>
      <c r="V6" s="34">
        <f t="shared" si="3"/>
        <v>306</v>
      </c>
      <c r="W6" s="34">
        <f t="shared" si="3"/>
        <v>0.25</v>
      </c>
      <c r="X6" s="34">
        <f t="shared" si="3"/>
        <v>1224</v>
      </c>
      <c r="Y6" s="35">
        <f>IF(Y7="",NA(),Y7)</f>
        <v>74.400000000000006</v>
      </c>
      <c r="Z6" s="35">
        <f t="shared" ref="Z6:AH6" si="4">IF(Z7="",NA(),Z7)</f>
        <v>90.31</v>
      </c>
      <c r="AA6" s="35">
        <f t="shared" si="4"/>
        <v>87.74</v>
      </c>
      <c r="AB6" s="35">
        <f t="shared" si="4"/>
        <v>99.24</v>
      </c>
      <c r="AC6" s="35">
        <f t="shared" si="4"/>
        <v>88.54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1174.33</v>
      </c>
      <c r="BG6" s="35">
        <f t="shared" ref="BG6:BO6" si="7">IF(BG7="",NA(),BG7)</f>
        <v>1649.58</v>
      </c>
      <c r="BH6" s="35">
        <f t="shared" si="7"/>
        <v>1739.91</v>
      </c>
      <c r="BI6" s="35">
        <f t="shared" si="7"/>
        <v>1689.31</v>
      </c>
      <c r="BJ6" s="34">
        <f t="shared" si="7"/>
        <v>0</v>
      </c>
      <c r="BK6" s="35">
        <f t="shared" si="7"/>
        <v>492.59</v>
      </c>
      <c r="BL6" s="35">
        <f t="shared" si="7"/>
        <v>503.8</v>
      </c>
      <c r="BM6" s="35">
        <f t="shared" si="7"/>
        <v>768.3</v>
      </c>
      <c r="BN6" s="35">
        <f t="shared" si="7"/>
        <v>918.36</v>
      </c>
      <c r="BO6" s="35">
        <f t="shared" si="7"/>
        <v>860.05</v>
      </c>
      <c r="BP6" s="34" t="str">
        <f>IF(BP7="","",IF(BP7="-","【-】","【"&amp;SUBSTITUTE(TEXT(BP7,"#,##0.00"),"-","△")&amp;"】"))</f>
        <v>【862.82】</v>
      </c>
      <c r="BQ6" s="35">
        <f>IF(BQ7="",NA(),BQ7)</f>
        <v>22.28</v>
      </c>
      <c r="BR6" s="35">
        <f t="shared" ref="BR6:BZ6" si="8">IF(BR7="",NA(),BR7)</f>
        <v>39.979999999999997</v>
      </c>
      <c r="BS6" s="35">
        <f t="shared" si="8"/>
        <v>33.97</v>
      </c>
      <c r="BT6" s="35">
        <f t="shared" si="8"/>
        <v>37.18</v>
      </c>
      <c r="BU6" s="35">
        <f t="shared" si="8"/>
        <v>37.049999999999997</v>
      </c>
      <c r="BV6" s="35">
        <f t="shared" si="8"/>
        <v>46.53</v>
      </c>
      <c r="BW6" s="35">
        <f t="shared" si="8"/>
        <v>51.58</v>
      </c>
      <c r="BX6" s="35">
        <f t="shared" si="8"/>
        <v>53.36</v>
      </c>
      <c r="BY6" s="35">
        <f t="shared" si="8"/>
        <v>50.94</v>
      </c>
      <c r="BZ6" s="35">
        <f t="shared" si="8"/>
        <v>44.86</v>
      </c>
      <c r="CA6" s="34" t="str">
        <f>IF(CA7="","",IF(CA7="-","【-】","【"&amp;SUBSTITUTE(TEXT(CA7,"#,##0.00"),"-","△")&amp;"】"))</f>
        <v>【49.71】</v>
      </c>
      <c r="CB6" s="35">
        <f>IF(CB7="",NA(),CB7)</f>
        <v>577.74</v>
      </c>
      <c r="CC6" s="35">
        <f t="shared" ref="CC6:CK6" si="9">IF(CC7="",NA(),CC7)</f>
        <v>328.19</v>
      </c>
      <c r="CD6" s="35">
        <f t="shared" si="9"/>
        <v>368.72</v>
      </c>
      <c r="CE6" s="35">
        <f t="shared" si="9"/>
        <v>348.3</v>
      </c>
      <c r="CF6" s="35">
        <f t="shared" si="9"/>
        <v>364.77</v>
      </c>
      <c r="CG6" s="35">
        <f t="shared" si="9"/>
        <v>373.71</v>
      </c>
      <c r="CH6" s="35">
        <f t="shared" si="9"/>
        <v>333.58</v>
      </c>
      <c r="CI6" s="35">
        <f t="shared" si="9"/>
        <v>347.38</v>
      </c>
      <c r="CJ6" s="35">
        <f t="shared" si="9"/>
        <v>371.2</v>
      </c>
      <c r="CK6" s="35">
        <f t="shared" si="9"/>
        <v>496.36</v>
      </c>
      <c r="CL6" s="34" t="str">
        <f>IF(CL7="","",IF(CL7="-","【-】","【"&amp;SUBSTITUTE(TEXT(CL7,"#,##0.00"),"-","△")&amp;"】"))</f>
        <v>【317.18】</v>
      </c>
      <c r="CM6" s="35">
        <f>IF(CM7="",NA(),CM7)</f>
        <v>100</v>
      </c>
      <c r="CN6" s="35">
        <f t="shared" ref="CN6:CV6" si="10">IF(CN7="",NA(),CN7)</f>
        <v>100</v>
      </c>
      <c r="CO6" s="35">
        <f t="shared" si="10"/>
        <v>100</v>
      </c>
      <c r="CP6" s="35">
        <f t="shared" si="10"/>
        <v>100</v>
      </c>
      <c r="CQ6" s="35">
        <f t="shared" si="10"/>
        <v>100</v>
      </c>
      <c r="CR6" s="35">
        <f t="shared" si="10"/>
        <v>44.84</v>
      </c>
      <c r="CS6" s="35">
        <f t="shared" si="10"/>
        <v>41.51</v>
      </c>
      <c r="CT6" s="35">
        <f t="shared" si="10"/>
        <v>49.31</v>
      </c>
      <c r="CU6" s="35">
        <f t="shared" si="10"/>
        <v>47.29</v>
      </c>
      <c r="CV6" s="35">
        <f t="shared" si="10"/>
        <v>54.73</v>
      </c>
      <c r="CW6" s="34" t="str">
        <f>IF(CW7="","",IF(CW7="-","【-】","【"&amp;SUBSTITUTE(TEXT(CW7,"#,##0.00"),"-","△")&amp;"】"))</f>
        <v>【47.67】</v>
      </c>
      <c r="CX6" s="35">
        <f>IF(CX7="",NA(),CX7)</f>
        <v>17.649999999999999</v>
      </c>
      <c r="CY6" s="35">
        <f t="shared" ref="CY6:DG6" si="11">IF(CY7="",NA(),CY7)</f>
        <v>20.45</v>
      </c>
      <c r="CZ6" s="35">
        <f t="shared" si="11"/>
        <v>21.75</v>
      </c>
      <c r="DA6" s="35">
        <f t="shared" si="11"/>
        <v>23.92</v>
      </c>
      <c r="DB6" s="35">
        <f t="shared" si="11"/>
        <v>25.49</v>
      </c>
      <c r="DC6" s="35">
        <f t="shared" si="11"/>
        <v>67.86</v>
      </c>
      <c r="DD6" s="35">
        <f t="shared" si="11"/>
        <v>68.72</v>
      </c>
      <c r="DE6" s="35">
        <f t="shared" si="11"/>
        <v>57.28</v>
      </c>
      <c r="DF6" s="35">
        <f t="shared" si="11"/>
        <v>57.74</v>
      </c>
      <c r="DG6" s="35">
        <f t="shared" si="11"/>
        <v>54.72</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325261</v>
      </c>
      <c r="D7" s="37">
        <v>47</v>
      </c>
      <c r="E7" s="37">
        <v>18</v>
      </c>
      <c r="F7" s="37">
        <v>1</v>
      </c>
      <c r="G7" s="37">
        <v>0</v>
      </c>
      <c r="H7" s="37" t="s">
        <v>98</v>
      </c>
      <c r="I7" s="37" t="s">
        <v>99</v>
      </c>
      <c r="J7" s="37" t="s">
        <v>100</v>
      </c>
      <c r="K7" s="37" t="s">
        <v>101</v>
      </c>
      <c r="L7" s="37" t="s">
        <v>102</v>
      </c>
      <c r="M7" s="37" t="s">
        <v>103</v>
      </c>
      <c r="N7" s="38" t="s">
        <v>104</v>
      </c>
      <c r="O7" s="38" t="s">
        <v>105</v>
      </c>
      <c r="P7" s="38">
        <v>11.12</v>
      </c>
      <c r="Q7" s="38">
        <v>100</v>
      </c>
      <c r="R7" s="38">
        <v>3525</v>
      </c>
      <c r="S7" s="38">
        <v>2790</v>
      </c>
      <c r="T7" s="38">
        <v>55.96</v>
      </c>
      <c r="U7" s="38">
        <v>49.86</v>
      </c>
      <c r="V7" s="38">
        <v>306</v>
      </c>
      <c r="W7" s="38">
        <v>0.25</v>
      </c>
      <c r="X7" s="38">
        <v>1224</v>
      </c>
      <c r="Y7" s="38">
        <v>74.400000000000006</v>
      </c>
      <c r="Z7" s="38">
        <v>90.31</v>
      </c>
      <c r="AA7" s="38">
        <v>87.74</v>
      </c>
      <c r="AB7" s="38">
        <v>99.24</v>
      </c>
      <c r="AC7" s="38">
        <v>88.54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1174.33</v>
      </c>
      <c r="BG7" s="38">
        <v>1649.58</v>
      </c>
      <c r="BH7" s="38">
        <v>1739.91</v>
      </c>
      <c r="BI7" s="38">
        <v>1689.31</v>
      </c>
      <c r="BJ7" s="38">
        <v>0</v>
      </c>
      <c r="BK7" s="38">
        <v>492.59</v>
      </c>
      <c r="BL7" s="38">
        <v>503.8</v>
      </c>
      <c r="BM7" s="38">
        <v>768.3</v>
      </c>
      <c r="BN7" s="38">
        <v>918.36</v>
      </c>
      <c r="BO7" s="38">
        <v>860.05</v>
      </c>
      <c r="BP7" s="38">
        <v>862.82</v>
      </c>
      <c r="BQ7" s="38">
        <v>22.28</v>
      </c>
      <c r="BR7" s="38">
        <v>39.979999999999997</v>
      </c>
      <c r="BS7" s="38">
        <v>33.97</v>
      </c>
      <c r="BT7" s="38">
        <v>37.18</v>
      </c>
      <c r="BU7" s="38">
        <v>37.049999999999997</v>
      </c>
      <c r="BV7" s="38">
        <v>46.53</v>
      </c>
      <c r="BW7" s="38">
        <v>51.58</v>
      </c>
      <c r="BX7" s="38">
        <v>53.36</v>
      </c>
      <c r="BY7" s="38">
        <v>50.94</v>
      </c>
      <c r="BZ7" s="38">
        <v>44.86</v>
      </c>
      <c r="CA7" s="38">
        <v>49.71</v>
      </c>
      <c r="CB7" s="38">
        <v>577.74</v>
      </c>
      <c r="CC7" s="38">
        <v>328.19</v>
      </c>
      <c r="CD7" s="38">
        <v>368.72</v>
      </c>
      <c r="CE7" s="38">
        <v>348.3</v>
      </c>
      <c r="CF7" s="38">
        <v>364.77</v>
      </c>
      <c r="CG7" s="38">
        <v>373.71</v>
      </c>
      <c r="CH7" s="38">
        <v>333.58</v>
      </c>
      <c r="CI7" s="38">
        <v>347.38</v>
      </c>
      <c r="CJ7" s="38">
        <v>371.2</v>
      </c>
      <c r="CK7" s="38">
        <v>496.36</v>
      </c>
      <c r="CL7" s="38">
        <v>317.18</v>
      </c>
      <c r="CM7" s="38">
        <v>100</v>
      </c>
      <c r="CN7" s="38">
        <v>100</v>
      </c>
      <c r="CO7" s="38">
        <v>100</v>
      </c>
      <c r="CP7" s="38">
        <v>100</v>
      </c>
      <c r="CQ7" s="38">
        <v>100</v>
      </c>
      <c r="CR7" s="38">
        <v>44.84</v>
      </c>
      <c r="CS7" s="38">
        <v>41.51</v>
      </c>
      <c r="CT7" s="38">
        <v>49.31</v>
      </c>
      <c r="CU7" s="38">
        <v>47.29</v>
      </c>
      <c r="CV7" s="38">
        <v>54.73</v>
      </c>
      <c r="CW7" s="38">
        <v>47.67</v>
      </c>
      <c r="CX7" s="38">
        <v>17.649999999999999</v>
      </c>
      <c r="CY7" s="38">
        <v>20.45</v>
      </c>
      <c r="CZ7" s="38">
        <v>21.75</v>
      </c>
      <c r="DA7" s="38">
        <v>23.92</v>
      </c>
      <c r="DB7" s="38">
        <v>25.49</v>
      </c>
      <c r="DC7" s="38">
        <v>67.86</v>
      </c>
      <c r="DD7" s="38">
        <v>68.72</v>
      </c>
      <c r="DE7" s="38">
        <v>57.28</v>
      </c>
      <c r="DF7" s="38">
        <v>57.74</v>
      </c>
      <c r="DG7" s="38">
        <v>54.72</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2021-02-18T06:38:42Z</cp:lastPrinted>
  <dcterms:created xsi:type="dcterms:W3CDTF">2020-12-04T03:21:29Z</dcterms:created>
  <dcterms:modified xsi:type="dcterms:W3CDTF">2021-02-18T06:38:43Z</dcterms:modified>
  <cp:category/>
</cp:coreProperties>
</file>