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環境生活課\☆市町村課\（1月）公営企業に係る「経営比較分析表」の分析等について\R2\【216火〆】経営比較分析表に関する確認依頼について\"/>
    </mc:Choice>
  </mc:AlternateContent>
  <workbookProtection workbookAlgorithmName="SHA-512" workbookHashValue="SWkWDt/ZsX7uTLdSv/9MTvpNWfq+qo0osOEMcZ0BXLRO7L/T0/IU+sPd6KRqC5bZBXQzrfNqu9tjO3R8EdMtLw==" workbookSaltValue="Fw6PG6SdaZxyaDyzfpXpEg==" workbookSpinCount="100000" lockStructure="1"/>
  <bookViews>
    <workbookView xWindow="0" yWindow="0" windowWidth="28800" windowHeight="1114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<sst xmlns="http://schemas.openxmlformats.org/spreadsheetml/2006/main" count="294" uniqueCount="115">
  <si>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</si>
  <si>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</si>
  <si>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</si>
  <si>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</si>
  <si>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</si>
  <si>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</si>
  <si>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</si>
  <si>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</si>
  <si>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</si>
  <si>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</si>
  <si>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</si>
  <si>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</si>
  <si>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</si>
  <si>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</si>
  <si>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</si>
  <si>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</si>
  <si>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</si>
  <si>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</si>
  <si>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</si>
  <si>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</si>
  <si>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</si>
  <si>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</si>
  <si>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</si>
  <si>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</si>
  <si>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</si>
  <si>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</si>
  <si>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</si>
  <si>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</si>
  <si>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</si>
  <si>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</si>
  <si>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</si>
  <si>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</si>
  <si>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</si>
  <si>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</si>
  <si>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</si>
  <si>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</si>
  <si>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</si>
  <si>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</si>
  <si>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</si>
  <si>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</si>
  <si>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</si>
  <si>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</si>
  <si>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</si>
  <si>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</si>
  <si>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</si>
  <si>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</si>
  <si>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</si>
  <si>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</si>
  <si>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</si>
  <si>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</si>
  <si>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</si>
  <si>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</si>
  <si>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</si>
  <si>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</si>
  <si>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</si>
  <si>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</si>
  <si>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</si>
  <si>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</si>
  <si>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</si>
  <si>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</si>
  <si>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</si>
  <si>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</si>
  <si>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</si>
  <si>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</si>
  <si>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</si>
  <si>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</si>
  <si>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</si>
  <si>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</si>
  <si>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</si>
  <si>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</si>
  <si>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</si>
  <si>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</si>
  <si>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</si>
  <si>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</si>
  <si>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</si>
  <si>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</si>
  <si>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</si>
  <si>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</si>
  <si>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</si>
  <si>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</si>
  <si>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</si>
  <si>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</si>
  <si>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</si>
  <si>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</si>
  <si>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</si>
  <si>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</si>
  <si>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</si>
  <si>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</si>
  <si>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</si>
  <si>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</si>
  <si>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</si>
  <si>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</si>
  <si>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</si>
  <si>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津和野町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</si>
  <si>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</si>
  <si>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</si>
  <si>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</si>
  <si>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</si>
  <si>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</si>
  <si>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</si>
  <si>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</si>
  <si>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</si>
  <si>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</si>
  <si>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</si>
  <si>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</si>
  <si>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</si>
  <si>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</si>
  <si>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</si>
  <si>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</si>
  <si>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</si>
  <si>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</si>
  <si>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</si>
  <si>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水需要の減少に伴う給水収益の減少や、施設整備、老朽化施設の更新に係る経費の増加により、今後の経営環境は厳しさを増す見込みである。引き続き事業運営の効率化やコスト縮減に努めながら、計画的な事業の推進を図っていく必要がある。
また、更新財源を企業債にのみ依存する経営は、負担を将来に先送りするだけであり、自己財源の確保が急務であると考える。
現状の水道料金では、料金回収率から判断すると経常収支比率の悪化が考えられることから、早急に経営の効率化や料金改定を検討した事業運営を行っていく必要がある。</t>
    <rPh sb="114" eb="116">
      <t>コウシン</t>
    </rPh>
    <rPh sb="116" eb="118">
      <t>ザイゲン</t>
    </rPh>
    <rPh sb="119" eb="121">
      <t>キギョウ</t>
    </rPh>
    <rPh sb="121" eb="122">
      <t>サイ</t>
    </rPh>
    <rPh sb="125" eb="127">
      <t>イゾン</t>
    </rPh>
    <rPh sb="129" eb="131">
      <t>ケイエイ</t>
    </rPh>
    <rPh sb="133" eb="135">
      <t>フタン</t>
    </rPh>
    <rPh sb="136" eb="138">
      <t>ショウライ</t>
    </rPh>
    <rPh sb="139" eb="141">
      <t>サキオク</t>
    </rPh>
    <rPh sb="150" eb="152">
      <t>ジコ</t>
    </rPh>
    <rPh sb="152" eb="154">
      <t>ザイゲン</t>
    </rPh>
    <rPh sb="155" eb="157">
      <t>カクホ</t>
    </rPh>
    <rPh sb="158" eb="160">
      <t>キュウム</t>
    </rPh>
    <rPh sb="164" eb="165">
      <t>カンガ</t>
    </rPh>
    <rPh sb="169" eb="171">
      <t>ゲンジョウ</t>
    </rPh>
    <rPh sb="172" eb="174">
      <t>スイドウ</t>
    </rPh>
    <rPh sb="174" eb="176">
      <t>リョウキン</t>
    </rPh>
    <rPh sb="179" eb="181">
      <t>リョウキン</t>
    </rPh>
    <rPh sb="181" eb="183">
      <t>カイシュウ</t>
    </rPh>
    <rPh sb="183" eb="184">
      <t>リツ</t>
    </rPh>
    <rPh sb="186" eb="188">
      <t>ハンダン</t>
    </rPh>
    <rPh sb="191" eb="193">
      <t>ケイジョウ</t>
    </rPh>
    <rPh sb="193" eb="195">
      <t>シュウシ</t>
    </rPh>
    <rPh sb="195" eb="197">
      <t>ヒリツ</t>
    </rPh>
    <rPh sb="198" eb="200">
      <t>アッカ</t>
    </rPh>
    <rPh sb="201" eb="202">
      <t>カンガ</t>
    </rPh>
    <rPh sb="211" eb="213">
      <t>ソウキュウ</t>
    </rPh>
    <rPh sb="214" eb="216">
      <t>ケイエイ</t>
    </rPh>
    <rPh sb="217" eb="220">
      <t>コウリツカ</t>
    </rPh>
    <rPh sb="221" eb="223">
      <t>リョウキン</t>
    </rPh>
    <rPh sb="223" eb="225">
      <t>カイテイ</t>
    </rPh>
    <rPh sb="226" eb="228">
      <t>ケントウ</t>
    </rPh>
    <rPh sb="230" eb="232">
      <t>ジギョウ</t>
    </rPh>
    <rPh sb="232" eb="234">
      <t>ウンエイ</t>
    </rPh>
    <rPh sb="235" eb="236">
      <t>オコナ</t>
    </rPh>
    <rPh sb="240" eb="242">
      <t>ヒツヨウ</t>
    </rPh>
    <phoneticPr fontId="4"/>
  </si>
  <si>
    <t>ここ数年の経営状況は、累積欠損金はないものの、料金回収率から見ると一般会計からの繰入金に依存していることが伺える。また、将来的に給水人口の減少に伴う給水収益の減少が見込まれ、今後、料金回収率は更に悪化して行くことが見込まれることから、適正な料金収入のための料金改定を検討して行く必要がある。
企業債残高対給水収益比率は、設備の更新により増加しており、類似団体と比べると高くなっている。今後も更新投資を適時計画しているが、更新投資等については、財源を慎重に検討していく必要がある。
施設利用率は、類似団体平均値を上回っているが、今後の給水人口減少を考えると適正な施設規模の再構築を考えていかなければならない。
有収率が類似団体より低いのは漏水による影響が大きいと思われる。老朽管の更新を行うとともに、引き続き漏水調査等を行い、有収率の向上を図っていく必要がある。
こうした現状にも関わらず、給水原価は経常費用が高い割に水道料金を低く抑えていることから類似団体平均値を大きく上回っている。更新費用もかかることから、今後、適正な水道料金見直しを検討する。</t>
    <rPh sb="2" eb="4">
      <t>スウネン</t>
    </rPh>
    <rPh sb="5" eb="7">
      <t>ケイエイ</t>
    </rPh>
    <rPh sb="7" eb="9">
      <t>ジョウキョウ</t>
    </rPh>
    <rPh sb="11" eb="13">
      <t>ルイセキ</t>
    </rPh>
    <rPh sb="13" eb="16">
      <t>ケッソンキン</t>
    </rPh>
    <rPh sb="23" eb="25">
      <t>リョウキン</t>
    </rPh>
    <rPh sb="25" eb="27">
      <t>カイシュウ</t>
    </rPh>
    <rPh sb="27" eb="28">
      <t>リツ</t>
    </rPh>
    <rPh sb="30" eb="31">
      <t>ミ</t>
    </rPh>
    <rPh sb="33" eb="35">
      <t>イッパン</t>
    </rPh>
    <rPh sb="35" eb="37">
      <t>カイケイ</t>
    </rPh>
    <rPh sb="40" eb="42">
      <t>クリイレ</t>
    </rPh>
    <rPh sb="42" eb="43">
      <t>キン</t>
    </rPh>
    <rPh sb="44" eb="46">
      <t>イゾン</t>
    </rPh>
    <rPh sb="53" eb="54">
      <t>ウカガ</t>
    </rPh>
    <rPh sb="60" eb="63">
      <t>ショウライテキ</t>
    </rPh>
    <rPh sb="64" eb="66">
      <t>キュウスイ</t>
    </rPh>
    <rPh sb="66" eb="68">
      <t>ジンコウ</t>
    </rPh>
    <rPh sb="69" eb="71">
      <t>ゲンショウ</t>
    </rPh>
    <rPh sb="72" eb="73">
      <t>トモナ</t>
    </rPh>
    <rPh sb="74" eb="76">
      <t>キュウスイ</t>
    </rPh>
    <rPh sb="76" eb="78">
      <t>シュウエキ</t>
    </rPh>
    <rPh sb="79" eb="81">
      <t>ゲンショウ</t>
    </rPh>
    <rPh sb="82" eb="84">
      <t>ミコ</t>
    </rPh>
    <rPh sb="87" eb="89">
      <t>コンゴ</t>
    </rPh>
    <rPh sb="90" eb="92">
      <t>リョウキン</t>
    </rPh>
    <rPh sb="92" eb="94">
      <t>カイシュウ</t>
    </rPh>
    <rPh sb="94" eb="95">
      <t>リツ</t>
    </rPh>
    <rPh sb="96" eb="97">
      <t>サラ</t>
    </rPh>
    <rPh sb="98" eb="100">
      <t>アッカ</t>
    </rPh>
    <rPh sb="102" eb="103">
      <t>イ</t>
    </rPh>
    <rPh sb="107" eb="109">
      <t>ミコ</t>
    </rPh>
    <rPh sb="117" eb="119">
      <t>テキセイ</t>
    </rPh>
    <rPh sb="120" eb="122">
      <t>リョウキン</t>
    </rPh>
    <rPh sb="122" eb="124">
      <t>シュウニュウ</t>
    </rPh>
    <rPh sb="128" eb="130">
      <t>リョウキン</t>
    </rPh>
    <rPh sb="130" eb="132">
      <t>カイテイ</t>
    </rPh>
    <rPh sb="133" eb="135">
      <t>ケントウ</t>
    </rPh>
    <rPh sb="137" eb="138">
      <t>イ</t>
    </rPh>
    <rPh sb="139" eb="141">
      <t>ヒツヨウ</t>
    </rPh>
    <rPh sb="146" eb="148">
      <t>キギョウ</t>
    </rPh>
    <rPh sb="148" eb="149">
      <t>サイ</t>
    </rPh>
    <rPh sb="149" eb="151">
      <t>ザンダカ</t>
    </rPh>
    <rPh sb="151" eb="152">
      <t>タイ</t>
    </rPh>
    <rPh sb="152" eb="154">
      <t>キュウスイ</t>
    </rPh>
    <rPh sb="154" eb="156">
      <t>シュウエキ</t>
    </rPh>
    <rPh sb="156" eb="158">
      <t>ヒリツ</t>
    </rPh>
    <rPh sb="160" eb="162">
      <t>セツビ</t>
    </rPh>
    <rPh sb="163" eb="165">
      <t>コウシン</t>
    </rPh>
    <rPh sb="168" eb="170">
      <t>ゾウカ</t>
    </rPh>
    <rPh sb="175" eb="177">
      <t>ルイジ</t>
    </rPh>
    <rPh sb="177" eb="179">
      <t>ダンタイ</t>
    </rPh>
    <rPh sb="180" eb="181">
      <t>クラ</t>
    </rPh>
    <rPh sb="184" eb="185">
      <t>タカ</t>
    </rPh>
    <rPh sb="192" eb="194">
      <t>コンゴ</t>
    </rPh>
    <rPh sb="195" eb="197">
      <t>コウシン</t>
    </rPh>
    <rPh sb="197" eb="199">
      <t>トウシ</t>
    </rPh>
    <rPh sb="200" eb="202">
      <t>テキジ</t>
    </rPh>
    <rPh sb="202" eb="204">
      <t>ケイカク</t>
    </rPh>
    <rPh sb="210" eb="212">
      <t>コウシン</t>
    </rPh>
    <rPh sb="212" eb="215">
      <t>トウシトウ</t>
    </rPh>
    <rPh sb="221" eb="223">
      <t>ザイゲン</t>
    </rPh>
    <rPh sb="224" eb="226">
      <t>シンチョウ</t>
    </rPh>
    <rPh sb="227" eb="229">
      <t>ケントウ</t>
    </rPh>
    <rPh sb="233" eb="235">
      <t>ヒツヨウ</t>
    </rPh>
    <rPh sb="240" eb="242">
      <t>シセツ</t>
    </rPh>
    <rPh sb="242" eb="245">
      <t>リヨウリツ</t>
    </rPh>
    <rPh sb="247" eb="249">
      <t>ルイジ</t>
    </rPh>
    <rPh sb="249" eb="251">
      <t>ダンタイ</t>
    </rPh>
    <rPh sb="251" eb="254">
      <t>ヘイキンチ</t>
    </rPh>
    <rPh sb="255" eb="257">
      <t>ウワマワ</t>
    </rPh>
    <rPh sb="263" eb="265">
      <t>コンゴ</t>
    </rPh>
    <rPh sb="266" eb="268">
      <t>キュウスイ</t>
    </rPh>
    <rPh sb="268" eb="270">
      <t>ジンコウ</t>
    </rPh>
    <rPh sb="270" eb="272">
      <t>ゲンショウ</t>
    </rPh>
    <rPh sb="273" eb="274">
      <t>カンガ</t>
    </rPh>
    <rPh sb="277" eb="279">
      <t>テキセイ</t>
    </rPh>
    <rPh sb="280" eb="282">
      <t>シセツ</t>
    </rPh>
    <rPh sb="282" eb="284">
      <t>キボ</t>
    </rPh>
    <rPh sb="285" eb="288">
      <t>サイコウチク</t>
    </rPh>
    <rPh sb="289" eb="290">
      <t>カンガ</t>
    </rPh>
    <rPh sb="304" eb="305">
      <t>ユウ</t>
    </rPh>
    <rPh sb="305" eb="306">
      <t>シュウ</t>
    </rPh>
    <rPh sb="306" eb="307">
      <t>リツ</t>
    </rPh>
    <rPh sb="308" eb="310">
      <t>ルイジ</t>
    </rPh>
    <rPh sb="310" eb="312">
      <t>ダンタイ</t>
    </rPh>
    <rPh sb="314" eb="315">
      <t>ヒク</t>
    </rPh>
    <rPh sb="323" eb="325">
      <t>エイキョウ</t>
    </rPh>
    <rPh sb="326" eb="327">
      <t>オオ</t>
    </rPh>
    <rPh sb="330" eb="331">
      <t>オモ</t>
    </rPh>
    <rPh sb="335" eb="337">
      <t>ロウキュウ</t>
    </rPh>
    <rPh sb="337" eb="338">
      <t>カン</t>
    </rPh>
    <rPh sb="339" eb="341">
      <t>コウシン</t>
    </rPh>
    <rPh sb="342" eb="343">
      <t>オコナ</t>
    </rPh>
    <rPh sb="349" eb="350">
      <t>ヒ</t>
    </rPh>
    <rPh sb="351" eb="352">
      <t>ツヅ</t>
    </rPh>
    <rPh sb="353" eb="355">
      <t>ロウスイ</t>
    </rPh>
    <rPh sb="355" eb="358">
      <t>チョウサトウ</t>
    </rPh>
    <rPh sb="359" eb="360">
      <t>オコナ</t>
    </rPh>
    <rPh sb="362" eb="363">
      <t>ユウ</t>
    </rPh>
    <rPh sb="363" eb="364">
      <t>シュウ</t>
    </rPh>
    <rPh sb="364" eb="365">
      <t>リツ</t>
    </rPh>
    <rPh sb="366" eb="368">
      <t>コウジョウ</t>
    </rPh>
    <rPh sb="369" eb="370">
      <t>ハカ</t>
    </rPh>
    <rPh sb="374" eb="376">
      <t>ヒツヨウ</t>
    </rPh>
    <rPh sb="385" eb="387">
      <t>ゲンジョウ</t>
    </rPh>
    <rPh sb="389" eb="390">
      <t>カカ</t>
    </rPh>
    <rPh sb="432" eb="433">
      <t>オオ</t>
    </rPh>
    <phoneticPr fontId="4"/>
  </si>
  <si>
    <t>昭和32年に津和野地区において供用が開始されて以来、順次整備が進めらてきているが、主な施設については相当年数が経過している。
平成30年度から法的化を行い、資産の状況がより把握できることとなった。施設及び管路について、耐用年数を超えた資産が多くあり、老朽管から集中して計画的に更新を進めている。
有収率が低い原因は老朽管から漏水が主なる要因と思われ随時漏水調査を実施しているが、以前低い値である。そのため、今後も継続的に調査を行い修繕を進めて行く必要がある。                     ※なお、管路更新率について、算定式分子の管路更新延長が誤っていたため、本来は「H30は0.41%、R1は0.78%」となる。</t>
    <rPh sb="0" eb="2">
      <t>ショウワ</t>
    </rPh>
    <rPh sb="4" eb="5">
      <t>ネン</t>
    </rPh>
    <rPh sb="6" eb="9">
      <t>ツワノ</t>
    </rPh>
    <rPh sb="9" eb="11">
      <t>チク</t>
    </rPh>
    <rPh sb="23" eb="25">
      <t>イライ</t>
    </rPh>
    <rPh sb="26" eb="28">
      <t>ジュンジ</t>
    </rPh>
    <rPh sb="28" eb="30">
      <t>セイビ</t>
    </rPh>
    <rPh sb="31" eb="32">
      <t>スス</t>
    </rPh>
    <rPh sb="50" eb="52">
      <t>ソウトウ</t>
    </rPh>
    <rPh sb="53" eb="54">
      <t>スウ</t>
    </rPh>
    <rPh sb="63" eb="65">
      <t>ヘイセイ</t>
    </rPh>
    <rPh sb="67" eb="69">
      <t>ネンド</t>
    </rPh>
    <rPh sb="71" eb="73">
      <t>ホウテキ</t>
    </rPh>
    <rPh sb="73" eb="74">
      <t>カ</t>
    </rPh>
    <rPh sb="75" eb="76">
      <t>オコナ</t>
    </rPh>
    <rPh sb="78" eb="80">
      <t>シサン</t>
    </rPh>
    <rPh sb="81" eb="83">
      <t>ジョウキョウ</t>
    </rPh>
    <rPh sb="86" eb="88">
      <t>ハアク</t>
    </rPh>
    <rPh sb="98" eb="100">
      <t>シセツ</t>
    </rPh>
    <rPh sb="100" eb="101">
      <t>オヨ</t>
    </rPh>
    <rPh sb="102" eb="104">
      <t>カンロ</t>
    </rPh>
    <rPh sb="109" eb="111">
      <t>タイヨウ</t>
    </rPh>
    <rPh sb="111" eb="113">
      <t>ネンスウ</t>
    </rPh>
    <rPh sb="114" eb="115">
      <t>コ</t>
    </rPh>
    <rPh sb="117" eb="119">
      <t>シサン</t>
    </rPh>
    <rPh sb="120" eb="121">
      <t>オオ</t>
    </rPh>
    <rPh sb="134" eb="137">
      <t>ケイカクテキ</t>
    </rPh>
    <rPh sb="138" eb="140">
      <t>コウシン</t>
    </rPh>
    <rPh sb="141" eb="142">
      <t>スス</t>
    </rPh>
    <rPh sb="148" eb="149">
      <t>ユウ</t>
    </rPh>
    <rPh sb="149" eb="150">
      <t>シュウ</t>
    </rPh>
    <rPh sb="150" eb="151">
      <t>リツ</t>
    </rPh>
    <rPh sb="152" eb="153">
      <t>ヒク</t>
    </rPh>
    <rPh sb="154" eb="156">
      <t>ゲンイン</t>
    </rPh>
    <rPh sb="157" eb="159">
      <t>ロウキュウ</t>
    </rPh>
    <rPh sb="159" eb="160">
      <t>カン</t>
    </rPh>
    <rPh sb="162" eb="164">
      <t>ロウスイ</t>
    </rPh>
    <rPh sb="165" eb="166">
      <t>シュ</t>
    </rPh>
    <rPh sb="168" eb="170">
      <t>ヨウイン</t>
    </rPh>
    <rPh sb="171" eb="172">
      <t>オモ</t>
    </rPh>
    <rPh sb="174" eb="176">
      <t>ズイジ</t>
    </rPh>
    <rPh sb="176" eb="178">
      <t>ロウスイ</t>
    </rPh>
    <rPh sb="178" eb="180">
      <t>チョウサ</t>
    </rPh>
    <rPh sb="181" eb="183">
      <t>ジッシ</t>
    </rPh>
    <rPh sb="189" eb="191">
      <t>イゼン</t>
    </rPh>
    <rPh sb="191" eb="192">
      <t>ヒク</t>
    </rPh>
    <rPh sb="193" eb="194">
      <t>アタイ</t>
    </rPh>
    <rPh sb="203" eb="205">
      <t>コンゴ</t>
    </rPh>
    <rPh sb="206" eb="209">
      <t>ケイゾクテキ</t>
    </rPh>
    <rPh sb="210" eb="212">
      <t>チョウサ</t>
    </rPh>
    <rPh sb="213" eb="214">
      <t>オコナ</t>
    </rPh>
    <rPh sb="215" eb="217">
      <t>シュウゼン</t>
    </rPh>
    <rPh sb="218" eb="219">
      <t>スス</t>
    </rPh>
    <rPh sb="221" eb="222">
      <t>イ</t>
    </rPh>
    <rPh sb="223" eb="2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</si>
</sst>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4.12</c:v>
                </c:pt>
                <c:pt idx="4">
                  <c:v>4.12</c:v>
                </c:pt>
              </c:numCache>
            </c:numRef>
          </c:val>
          <c:extLst xmlns:c16r2="http://schemas.microsoft.com/office/drawing/2015/06/chart">
            <c:ext xmlns:c16="http://schemas.microsoft.com/office/drawing/2014/chart" uri="{C3380CC4-5D6E-409C-BE32-E72D297353CC}">
              <c16:uniqueId val="{00000000-ADF2-4ADE-8A82-94C4491E0206}"/>
            </c:ext>
          </c:extLst>
        </c:ser>
        <c:dLbls>
          <c:showLegendKey val="0"/>
          <c:showVal val="0"/>
          <c:showCatName val="0"/>
          <c:showSerName val="0"/>
          <c:showPercent val="0"/>
          <c:showBubbleSize val="0"/>
        </c:dLbls>
        <c:gapWidth val="150"/>
        <c:axId val="219123576"/>
        <c:axId val="22093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0.52</c:v>
                </c:pt>
                <c:pt idx="4">
                  <c:v>0.47</c:v>
                </c:pt>
              </c:numCache>
            </c:numRef>
          </c:val>
          <c:smooth val="0"/>
          <c:extLst xmlns:c16r2="http://schemas.microsoft.com/office/drawing/2015/06/chart">
            <c:ext xmlns:c16="http://schemas.microsoft.com/office/drawing/2014/chart" uri="{C3380CC4-5D6E-409C-BE32-E72D297353CC}">
              <c16:uniqueId val="{00000001-ADF2-4ADE-8A82-94C4491E0206}"/>
            </c:ext>
          </c:extLst>
        </c:ser>
        <c:dLbls>
          <c:showLegendKey val="0"/>
          <c:showVal val="0"/>
          <c:showCatName val="0"/>
          <c:showSerName val="0"/>
          <c:showPercent val="0"/>
          <c:showBubbleSize val="0"/>
        </c:dLbls>
        <c:marker val="1"/>
        <c:smooth val="0"/>
        <c:axId val="219123576"/>
        <c:axId val="220939880"/>
      </c:lineChart>
      <c:dateAx>
        <c:axId val="219123576"/>
        <c:scaling>
          <c:orientation val="minMax"/>
        </c:scaling>
        <c:delete val="1"/>
        <c:axPos val="b"/>
        <c:numFmt formatCode="&quot;H&quot;yy" sourceLinked="1"/>
        <c:majorTickMark val="none"/>
        <c:minorTickMark val="none"/>
        <c:tickLblPos val="none"/>
        <c:crossAx val="220939880"/>
        <c:crosses val="autoZero"/>
        <c:auto val="1"/>
        <c:lblOffset val="100"/>
        <c:baseTimeUnit val="years"/>
      </c:dateAx>
      <c:valAx>
        <c:axId val="22093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2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0</c:v>
                </c:pt>
                <c:pt idx="3">
                  <c:v>72.569999999999993</c:v>
                </c:pt>
                <c:pt idx="4">
                  <c:v>67.92</c:v>
                </c:pt>
              </c:numCache>
            </c:numRef>
          </c:val>
          <c:extLst xmlns:c16r2="http://schemas.microsoft.com/office/drawing/2015/06/chart">
            <c:ext xmlns:c16="http://schemas.microsoft.com/office/drawing/2014/chart" uri="{C3380CC4-5D6E-409C-BE32-E72D297353CC}">
              <c16:uniqueId val="{00000000-F738-4208-9957-CF6E437C68F0}"/>
            </c:ext>
          </c:extLst>
        </c:ser>
        <c:dLbls>
          <c:showLegendKey val="0"/>
          <c:showVal val="0"/>
          <c:showCatName val="0"/>
          <c:showSerName val="0"/>
          <c:showPercent val="0"/>
          <c:showBubbleSize val="0"/>
        </c:dLbls>
        <c:gapWidth val="150"/>
        <c:axId val="375149096"/>
        <c:axId val="37514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50.29</c:v>
                </c:pt>
                <c:pt idx="4">
                  <c:v>49.64</c:v>
                </c:pt>
              </c:numCache>
            </c:numRef>
          </c:val>
          <c:smooth val="0"/>
          <c:extLst xmlns:c16r2="http://schemas.microsoft.com/office/drawing/2015/06/chart">
            <c:ext xmlns:c16="http://schemas.microsoft.com/office/drawing/2014/chart" uri="{C3380CC4-5D6E-409C-BE32-E72D297353CC}">
              <c16:uniqueId val="{00000001-F738-4208-9957-CF6E437C68F0}"/>
            </c:ext>
          </c:extLst>
        </c:ser>
        <c:dLbls>
          <c:showLegendKey val="0"/>
          <c:showVal val="0"/>
          <c:showCatName val="0"/>
          <c:showSerName val="0"/>
          <c:showPercent val="0"/>
          <c:showBubbleSize val="0"/>
        </c:dLbls>
        <c:marker val="1"/>
        <c:smooth val="0"/>
        <c:axId val="375149096"/>
        <c:axId val="375149488"/>
      </c:lineChart>
      <c:dateAx>
        <c:axId val="375149096"/>
        <c:scaling>
          <c:orientation val="minMax"/>
        </c:scaling>
        <c:delete val="1"/>
        <c:axPos val="b"/>
        <c:numFmt formatCode="&quot;H&quot;yy" sourceLinked="1"/>
        <c:majorTickMark val="none"/>
        <c:minorTickMark val="none"/>
        <c:tickLblPos val="none"/>
        <c:crossAx val="375149488"/>
        <c:crosses val="autoZero"/>
        <c:auto val="1"/>
        <c:lblOffset val="100"/>
        <c:baseTimeUnit val="years"/>
      </c:dateAx>
      <c:valAx>
        <c:axId val="37514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14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0</c:v>
                </c:pt>
                <c:pt idx="3">
                  <c:v>72.45</c:v>
                </c:pt>
                <c:pt idx="4">
                  <c:v>71.64</c:v>
                </c:pt>
              </c:numCache>
            </c:numRef>
          </c:val>
          <c:extLst xmlns:c16r2="http://schemas.microsoft.com/office/drawing/2015/06/chart">
            <c:ext xmlns:c16="http://schemas.microsoft.com/office/drawing/2014/chart" uri="{C3380CC4-5D6E-409C-BE32-E72D297353CC}">
              <c16:uniqueId val="{00000000-F471-4153-812A-F6D784839842}"/>
            </c:ext>
          </c:extLst>
        </c:ser>
        <c:dLbls>
          <c:showLegendKey val="0"/>
          <c:showVal val="0"/>
          <c:showCatName val="0"/>
          <c:showSerName val="0"/>
          <c:showPercent val="0"/>
          <c:showBubbleSize val="0"/>
        </c:dLbls>
        <c:gapWidth val="150"/>
        <c:axId val="375150664"/>
        <c:axId val="37515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77.73</c:v>
                </c:pt>
                <c:pt idx="4">
                  <c:v>78.09</c:v>
                </c:pt>
              </c:numCache>
            </c:numRef>
          </c:val>
          <c:smooth val="0"/>
          <c:extLst xmlns:c16r2="http://schemas.microsoft.com/office/drawing/2015/06/chart">
            <c:ext xmlns:c16="http://schemas.microsoft.com/office/drawing/2014/chart" uri="{C3380CC4-5D6E-409C-BE32-E72D297353CC}">
              <c16:uniqueId val="{00000001-F471-4153-812A-F6D784839842}"/>
            </c:ext>
          </c:extLst>
        </c:ser>
        <c:dLbls>
          <c:showLegendKey val="0"/>
          <c:showVal val="0"/>
          <c:showCatName val="0"/>
          <c:showSerName val="0"/>
          <c:showPercent val="0"/>
          <c:showBubbleSize val="0"/>
        </c:dLbls>
        <c:marker val="1"/>
        <c:smooth val="0"/>
        <c:axId val="375150664"/>
        <c:axId val="375151056"/>
      </c:lineChart>
      <c:dateAx>
        <c:axId val="375150664"/>
        <c:scaling>
          <c:orientation val="minMax"/>
        </c:scaling>
        <c:delete val="1"/>
        <c:axPos val="b"/>
        <c:numFmt formatCode="&quot;H&quot;yy" sourceLinked="1"/>
        <c:majorTickMark val="none"/>
        <c:minorTickMark val="none"/>
        <c:tickLblPos val="none"/>
        <c:crossAx val="375151056"/>
        <c:crosses val="autoZero"/>
        <c:auto val="1"/>
        <c:lblOffset val="100"/>
        <c:baseTimeUnit val="years"/>
      </c:dateAx>
      <c:valAx>
        <c:axId val="37515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15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0</c:v>
                </c:pt>
                <c:pt idx="3">
                  <c:v>104.66</c:v>
                </c:pt>
                <c:pt idx="4">
                  <c:v>104.21</c:v>
                </c:pt>
              </c:numCache>
            </c:numRef>
          </c:val>
          <c:extLst xmlns:c16r2="http://schemas.microsoft.com/office/drawing/2015/06/chart">
            <c:ext xmlns:c16="http://schemas.microsoft.com/office/drawing/2014/chart" uri="{C3380CC4-5D6E-409C-BE32-E72D297353CC}">
              <c16:uniqueId val="{00000000-E232-4EE1-A142-F1CF408C02AA}"/>
            </c:ext>
          </c:extLst>
        </c:ser>
        <c:dLbls>
          <c:showLegendKey val="0"/>
          <c:showVal val="0"/>
          <c:showCatName val="0"/>
          <c:showSerName val="0"/>
          <c:showPercent val="0"/>
          <c:showBubbleSize val="0"/>
        </c:dLbls>
        <c:gapWidth val="150"/>
        <c:axId val="221630872"/>
        <c:axId val="22149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103.81</c:v>
                </c:pt>
                <c:pt idx="4">
                  <c:v>104.35</c:v>
                </c:pt>
              </c:numCache>
            </c:numRef>
          </c:val>
          <c:smooth val="0"/>
          <c:extLst xmlns:c16r2="http://schemas.microsoft.com/office/drawing/2015/06/chart">
            <c:ext xmlns:c16="http://schemas.microsoft.com/office/drawing/2014/chart" uri="{C3380CC4-5D6E-409C-BE32-E72D297353CC}">
              <c16:uniqueId val="{00000001-E232-4EE1-A142-F1CF408C02AA}"/>
            </c:ext>
          </c:extLst>
        </c:ser>
        <c:dLbls>
          <c:showLegendKey val="0"/>
          <c:showVal val="0"/>
          <c:showCatName val="0"/>
          <c:showSerName val="0"/>
          <c:showPercent val="0"/>
          <c:showBubbleSize val="0"/>
        </c:dLbls>
        <c:marker val="1"/>
        <c:smooth val="0"/>
        <c:axId val="221630872"/>
        <c:axId val="221492744"/>
      </c:lineChart>
      <c:dateAx>
        <c:axId val="221630872"/>
        <c:scaling>
          <c:orientation val="minMax"/>
        </c:scaling>
        <c:delete val="1"/>
        <c:axPos val="b"/>
        <c:numFmt formatCode="&quot;H&quot;yy" sourceLinked="1"/>
        <c:majorTickMark val="none"/>
        <c:minorTickMark val="none"/>
        <c:tickLblPos val="none"/>
        <c:crossAx val="221492744"/>
        <c:crosses val="autoZero"/>
        <c:auto val="1"/>
        <c:lblOffset val="100"/>
        <c:baseTimeUnit val="years"/>
      </c:dateAx>
      <c:valAx>
        <c:axId val="221492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63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0</c:v>
                </c:pt>
                <c:pt idx="3">
                  <c:v>50.22</c:v>
                </c:pt>
                <c:pt idx="4">
                  <c:v>51.12</c:v>
                </c:pt>
              </c:numCache>
            </c:numRef>
          </c:val>
          <c:extLst xmlns:c16r2="http://schemas.microsoft.com/office/drawing/2015/06/chart">
            <c:ext xmlns:c16="http://schemas.microsoft.com/office/drawing/2014/chart" uri="{C3380CC4-5D6E-409C-BE32-E72D297353CC}">
              <c16:uniqueId val="{00000000-27EC-4486-BEE1-54C1AB85FDE0}"/>
            </c:ext>
          </c:extLst>
        </c:ser>
        <c:dLbls>
          <c:showLegendKey val="0"/>
          <c:showVal val="0"/>
          <c:showCatName val="0"/>
          <c:showSerName val="0"/>
          <c:showPercent val="0"/>
          <c:showBubbleSize val="0"/>
        </c:dLbls>
        <c:gapWidth val="150"/>
        <c:axId val="219915384"/>
        <c:axId val="12079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45.85</c:v>
                </c:pt>
                <c:pt idx="4">
                  <c:v>47.31</c:v>
                </c:pt>
              </c:numCache>
            </c:numRef>
          </c:val>
          <c:smooth val="0"/>
          <c:extLst xmlns:c16r2="http://schemas.microsoft.com/office/drawing/2015/06/chart">
            <c:ext xmlns:c16="http://schemas.microsoft.com/office/drawing/2014/chart" uri="{C3380CC4-5D6E-409C-BE32-E72D297353CC}">
              <c16:uniqueId val="{00000001-27EC-4486-BEE1-54C1AB85FDE0}"/>
            </c:ext>
          </c:extLst>
        </c:ser>
        <c:dLbls>
          <c:showLegendKey val="0"/>
          <c:showVal val="0"/>
          <c:showCatName val="0"/>
          <c:showSerName val="0"/>
          <c:showPercent val="0"/>
          <c:showBubbleSize val="0"/>
        </c:dLbls>
        <c:marker val="1"/>
        <c:smooth val="0"/>
        <c:axId val="219915384"/>
        <c:axId val="120797056"/>
      </c:lineChart>
      <c:dateAx>
        <c:axId val="219915384"/>
        <c:scaling>
          <c:orientation val="minMax"/>
        </c:scaling>
        <c:delete val="1"/>
        <c:axPos val="b"/>
        <c:numFmt formatCode="&quot;H&quot;yy" sourceLinked="1"/>
        <c:majorTickMark val="none"/>
        <c:minorTickMark val="none"/>
        <c:tickLblPos val="none"/>
        <c:crossAx val="120797056"/>
        <c:crosses val="autoZero"/>
        <c:auto val="1"/>
        <c:lblOffset val="100"/>
        <c:baseTimeUnit val="years"/>
      </c:dateAx>
      <c:valAx>
        <c:axId val="1207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1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22.08</c:v>
                </c:pt>
                <c:pt idx="4">
                  <c:v>22.08</c:v>
                </c:pt>
              </c:numCache>
            </c:numRef>
          </c:val>
          <c:extLst xmlns:c16r2="http://schemas.microsoft.com/office/drawing/2015/06/chart">
            <c:ext xmlns:c16="http://schemas.microsoft.com/office/drawing/2014/chart" uri="{C3380CC4-5D6E-409C-BE32-E72D297353CC}">
              <c16:uniqueId val="{00000000-7F36-4C83-BB16-87E819D86A2A}"/>
            </c:ext>
          </c:extLst>
        </c:ser>
        <c:dLbls>
          <c:showLegendKey val="0"/>
          <c:showVal val="0"/>
          <c:showCatName val="0"/>
          <c:showSerName val="0"/>
          <c:showPercent val="0"/>
          <c:showBubbleSize val="0"/>
        </c:dLbls>
        <c:gapWidth val="150"/>
        <c:axId val="374803304"/>
        <c:axId val="37480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14.13</c:v>
                </c:pt>
                <c:pt idx="4">
                  <c:v>16.77</c:v>
                </c:pt>
              </c:numCache>
            </c:numRef>
          </c:val>
          <c:smooth val="0"/>
          <c:extLst xmlns:c16r2="http://schemas.microsoft.com/office/drawing/2015/06/chart">
            <c:ext xmlns:c16="http://schemas.microsoft.com/office/drawing/2014/chart" uri="{C3380CC4-5D6E-409C-BE32-E72D297353CC}">
              <c16:uniqueId val="{00000001-7F36-4C83-BB16-87E819D86A2A}"/>
            </c:ext>
          </c:extLst>
        </c:ser>
        <c:dLbls>
          <c:showLegendKey val="0"/>
          <c:showVal val="0"/>
          <c:showCatName val="0"/>
          <c:showSerName val="0"/>
          <c:showPercent val="0"/>
          <c:showBubbleSize val="0"/>
        </c:dLbls>
        <c:marker val="1"/>
        <c:smooth val="0"/>
        <c:axId val="374803304"/>
        <c:axId val="374803696"/>
      </c:lineChart>
      <c:dateAx>
        <c:axId val="374803304"/>
        <c:scaling>
          <c:orientation val="minMax"/>
        </c:scaling>
        <c:delete val="1"/>
        <c:axPos val="b"/>
        <c:numFmt formatCode="&quot;H&quot;yy" sourceLinked="1"/>
        <c:majorTickMark val="none"/>
        <c:minorTickMark val="none"/>
        <c:tickLblPos val="none"/>
        <c:crossAx val="374803696"/>
        <c:crosses val="autoZero"/>
        <c:auto val="1"/>
        <c:lblOffset val="100"/>
        <c:baseTimeUnit val="years"/>
      </c:dateAx>
      <c:valAx>
        <c:axId val="37480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0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9B8-4950-8E10-23E28145BA26}"/>
            </c:ext>
          </c:extLst>
        </c:ser>
        <c:dLbls>
          <c:showLegendKey val="0"/>
          <c:showVal val="0"/>
          <c:showCatName val="0"/>
          <c:showSerName val="0"/>
          <c:showPercent val="0"/>
          <c:showBubbleSize val="0"/>
        </c:dLbls>
        <c:gapWidth val="150"/>
        <c:axId val="374805264"/>
        <c:axId val="37480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25.66</c:v>
                </c:pt>
                <c:pt idx="4">
                  <c:v>21.69</c:v>
                </c:pt>
              </c:numCache>
            </c:numRef>
          </c:val>
          <c:smooth val="0"/>
          <c:extLst xmlns:c16r2="http://schemas.microsoft.com/office/drawing/2015/06/chart">
            <c:ext xmlns:c16="http://schemas.microsoft.com/office/drawing/2014/chart" uri="{C3380CC4-5D6E-409C-BE32-E72D297353CC}">
              <c16:uniqueId val="{00000001-79B8-4950-8E10-23E28145BA26}"/>
            </c:ext>
          </c:extLst>
        </c:ser>
        <c:dLbls>
          <c:showLegendKey val="0"/>
          <c:showVal val="0"/>
          <c:showCatName val="0"/>
          <c:showSerName val="0"/>
          <c:showPercent val="0"/>
          <c:showBubbleSize val="0"/>
        </c:dLbls>
        <c:marker val="1"/>
        <c:smooth val="0"/>
        <c:axId val="374805264"/>
        <c:axId val="374805656"/>
      </c:lineChart>
      <c:dateAx>
        <c:axId val="374805264"/>
        <c:scaling>
          <c:orientation val="minMax"/>
        </c:scaling>
        <c:delete val="1"/>
        <c:axPos val="b"/>
        <c:numFmt formatCode="&quot;H&quot;yy" sourceLinked="1"/>
        <c:majorTickMark val="none"/>
        <c:minorTickMark val="none"/>
        <c:tickLblPos val="none"/>
        <c:crossAx val="374805656"/>
        <c:crosses val="autoZero"/>
        <c:auto val="1"/>
        <c:lblOffset val="100"/>
        <c:baseTimeUnit val="years"/>
      </c:dateAx>
      <c:valAx>
        <c:axId val="374805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80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0</c:v>
                </c:pt>
                <c:pt idx="3">
                  <c:v>65.05</c:v>
                </c:pt>
                <c:pt idx="4">
                  <c:v>44.06</c:v>
                </c:pt>
              </c:numCache>
            </c:numRef>
          </c:val>
          <c:extLst xmlns:c16r2="http://schemas.microsoft.com/office/drawing/2015/06/chart">
            <c:ext xmlns:c16="http://schemas.microsoft.com/office/drawing/2014/chart" uri="{C3380CC4-5D6E-409C-BE32-E72D297353CC}">
              <c16:uniqueId val="{00000000-0C61-4348-A4D1-FFD2DF13DE9F}"/>
            </c:ext>
          </c:extLst>
        </c:ser>
        <c:dLbls>
          <c:showLegendKey val="0"/>
          <c:showVal val="0"/>
          <c:showCatName val="0"/>
          <c:showSerName val="0"/>
          <c:showPercent val="0"/>
          <c:showBubbleSize val="0"/>
        </c:dLbls>
        <c:gapWidth val="150"/>
        <c:axId val="374802912"/>
        <c:axId val="12087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0C61-4348-A4D1-FFD2DF13DE9F}"/>
            </c:ext>
          </c:extLst>
        </c:ser>
        <c:dLbls>
          <c:showLegendKey val="0"/>
          <c:showVal val="0"/>
          <c:showCatName val="0"/>
          <c:showSerName val="0"/>
          <c:showPercent val="0"/>
          <c:showBubbleSize val="0"/>
        </c:dLbls>
        <c:marker val="1"/>
        <c:smooth val="0"/>
        <c:axId val="374802912"/>
        <c:axId val="120878512"/>
      </c:lineChart>
      <c:dateAx>
        <c:axId val="374802912"/>
        <c:scaling>
          <c:orientation val="minMax"/>
        </c:scaling>
        <c:delete val="1"/>
        <c:axPos val="b"/>
        <c:numFmt formatCode="&quot;H&quot;yy" sourceLinked="1"/>
        <c:majorTickMark val="none"/>
        <c:minorTickMark val="none"/>
        <c:tickLblPos val="none"/>
        <c:crossAx val="120878512"/>
        <c:crosses val="autoZero"/>
        <c:auto val="1"/>
        <c:lblOffset val="100"/>
        <c:baseTimeUnit val="years"/>
      </c:dateAx>
      <c:valAx>
        <c:axId val="120878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8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1243.83</c:v>
                </c:pt>
                <c:pt idx="4">
                  <c:v>1309.6600000000001</c:v>
                </c:pt>
              </c:numCache>
            </c:numRef>
          </c:val>
          <c:extLst xmlns:c16r2="http://schemas.microsoft.com/office/drawing/2015/06/chart">
            <c:ext xmlns:c16="http://schemas.microsoft.com/office/drawing/2014/chart" uri="{C3380CC4-5D6E-409C-BE32-E72D297353CC}">
              <c16:uniqueId val="{00000000-4D76-4410-B8F3-8916D90A02FB}"/>
            </c:ext>
          </c:extLst>
        </c:ser>
        <c:dLbls>
          <c:showLegendKey val="0"/>
          <c:showVal val="0"/>
          <c:showCatName val="0"/>
          <c:showSerName val="0"/>
          <c:showPercent val="0"/>
          <c:showBubbleSize val="0"/>
        </c:dLbls>
        <c:gapWidth val="150"/>
        <c:axId val="375009472"/>
        <c:axId val="37500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566.65</c:v>
                </c:pt>
                <c:pt idx="4">
                  <c:v>551.62</c:v>
                </c:pt>
              </c:numCache>
            </c:numRef>
          </c:val>
          <c:smooth val="0"/>
          <c:extLst xmlns:c16r2="http://schemas.microsoft.com/office/drawing/2015/06/chart">
            <c:ext xmlns:c16="http://schemas.microsoft.com/office/drawing/2014/chart" uri="{C3380CC4-5D6E-409C-BE32-E72D297353CC}">
              <c16:uniqueId val="{00000001-4D76-4410-B8F3-8916D90A02FB}"/>
            </c:ext>
          </c:extLst>
        </c:ser>
        <c:dLbls>
          <c:showLegendKey val="0"/>
          <c:showVal val="0"/>
          <c:showCatName val="0"/>
          <c:showSerName val="0"/>
          <c:showPercent val="0"/>
          <c:showBubbleSize val="0"/>
        </c:dLbls>
        <c:marker val="1"/>
        <c:smooth val="0"/>
        <c:axId val="375009472"/>
        <c:axId val="375009864"/>
      </c:lineChart>
      <c:dateAx>
        <c:axId val="375009472"/>
        <c:scaling>
          <c:orientation val="minMax"/>
        </c:scaling>
        <c:delete val="1"/>
        <c:axPos val="b"/>
        <c:numFmt formatCode="&quot;H&quot;yy" sourceLinked="1"/>
        <c:majorTickMark val="none"/>
        <c:minorTickMark val="none"/>
        <c:tickLblPos val="none"/>
        <c:crossAx val="375009864"/>
        <c:crosses val="autoZero"/>
        <c:auto val="1"/>
        <c:lblOffset val="100"/>
        <c:baseTimeUnit val="years"/>
      </c:dateAx>
      <c:valAx>
        <c:axId val="375009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0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0</c:v>
                </c:pt>
                <c:pt idx="3">
                  <c:v>69.44</c:v>
                </c:pt>
                <c:pt idx="4">
                  <c:v>69.67</c:v>
                </c:pt>
              </c:numCache>
            </c:numRef>
          </c:val>
          <c:extLst xmlns:c16r2="http://schemas.microsoft.com/office/drawing/2015/06/chart">
            <c:ext xmlns:c16="http://schemas.microsoft.com/office/drawing/2014/chart" uri="{C3380CC4-5D6E-409C-BE32-E72D297353CC}">
              <c16:uniqueId val="{00000000-7385-447C-B36F-50BBD0C9C046}"/>
            </c:ext>
          </c:extLst>
        </c:ser>
        <c:dLbls>
          <c:showLegendKey val="0"/>
          <c:showVal val="0"/>
          <c:showCatName val="0"/>
          <c:showSerName val="0"/>
          <c:showPercent val="0"/>
          <c:showBubbleSize val="0"/>
        </c:dLbls>
        <c:gapWidth val="150"/>
        <c:axId val="374804872"/>
        <c:axId val="37501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84.77</c:v>
                </c:pt>
                <c:pt idx="4">
                  <c:v>87.11</c:v>
                </c:pt>
              </c:numCache>
            </c:numRef>
          </c:val>
          <c:smooth val="0"/>
          <c:extLst xmlns:c16r2="http://schemas.microsoft.com/office/drawing/2015/06/chart">
            <c:ext xmlns:c16="http://schemas.microsoft.com/office/drawing/2014/chart" uri="{C3380CC4-5D6E-409C-BE32-E72D297353CC}">
              <c16:uniqueId val="{00000001-7385-447C-B36F-50BBD0C9C046}"/>
            </c:ext>
          </c:extLst>
        </c:ser>
        <c:dLbls>
          <c:showLegendKey val="0"/>
          <c:showVal val="0"/>
          <c:showCatName val="0"/>
          <c:showSerName val="0"/>
          <c:showPercent val="0"/>
          <c:showBubbleSize val="0"/>
        </c:dLbls>
        <c:marker val="1"/>
        <c:smooth val="0"/>
        <c:axId val="374804872"/>
        <c:axId val="375011040"/>
      </c:lineChart>
      <c:dateAx>
        <c:axId val="374804872"/>
        <c:scaling>
          <c:orientation val="minMax"/>
        </c:scaling>
        <c:delete val="1"/>
        <c:axPos val="b"/>
        <c:numFmt formatCode="&quot;H&quot;yy" sourceLinked="1"/>
        <c:majorTickMark val="none"/>
        <c:minorTickMark val="none"/>
        <c:tickLblPos val="none"/>
        <c:crossAx val="375011040"/>
        <c:crosses val="autoZero"/>
        <c:auto val="1"/>
        <c:lblOffset val="100"/>
        <c:baseTimeUnit val="years"/>
      </c:dateAx>
      <c:valAx>
        <c:axId val="3750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0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0</c:v>
                </c:pt>
                <c:pt idx="3">
                  <c:v>273.98</c:v>
                </c:pt>
                <c:pt idx="4">
                  <c:v>273.77</c:v>
                </c:pt>
              </c:numCache>
            </c:numRef>
          </c:val>
          <c:extLst xmlns:c16r2="http://schemas.microsoft.com/office/drawing/2015/06/chart">
            <c:ext xmlns:c16="http://schemas.microsoft.com/office/drawing/2014/chart" uri="{C3380CC4-5D6E-409C-BE32-E72D297353CC}">
              <c16:uniqueId val="{00000000-C578-4A0E-8649-5269E093638D}"/>
            </c:ext>
          </c:extLst>
        </c:ser>
        <c:dLbls>
          <c:showLegendKey val="0"/>
          <c:showVal val="0"/>
          <c:showCatName val="0"/>
          <c:showSerName val="0"/>
          <c:showPercent val="0"/>
          <c:showBubbleSize val="0"/>
        </c:dLbls>
        <c:gapWidth val="150"/>
        <c:axId val="375012216"/>
        <c:axId val="37501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227.27</c:v>
                </c:pt>
                <c:pt idx="4">
                  <c:v>223.98</c:v>
                </c:pt>
              </c:numCache>
            </c:numRef>
          </c:val>
          <c:smooth val="0"/>
          <c:extLst xmlns:c16r2="http://schemas.microsoft.com/office/drawing/2015/06/chart">
            <c:ext xmlns:c16="http://schemas.microsoft.com/office/drawing/2014/chart" uri="{C3380CC4-5D6E-409C-BE32-E72D297353CC}">
              <c16:uniqueId val="{00000001-C578-4A0E-8649-5269E093638D}"/>
            </c:ext>
          </c:extLst>
        </c:ser>
        <c:dLbls>
          <c:showLegendKey val="0"/>
          <c:showVal val="0"/>
          <c:showCatName val="0"/>
          <c:showSerName val="0"/>
          <c:showPercent val="0"/>
          <c:showBubbleSize val="0"/>
        </c:dLbls>
        <c:marker val="1"/>
        <c:smooth val="0"/>
        <c:axId val="375012216"/>
        <c:axId val="375012608"/>
      </c:lineChart>
      <c:dateAx>
        <c:axId val="375012216"/>
        <c:scaling>
          <c:orientation val="minMax"/>
        </c:scaling>
        <c:delete val="1"/>
        <c:axPos val="b"/>
        <c:numFmt formatCode="&quot;H&quot;yy" sourceLinked="1"/>
        <c:majorTickMark val="none"/>
        <c:minorTickMark val="none"/>
        <c:tickLblPos val="none"/>
        <c:crossAx val="375012608"/>
        <c:crosses val="autoZero"/>
        <c:auto val="1"/>
        <c:lblOffset val="100"/>
        <c:baseTimeUnit val="years"/>
      </c:dateAx>
      <c:valAx>
        <c:axId val="3750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1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島根県　津和野町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f>データ!$R$6</f>
        <v>7251</v>
      </c>
      <c r="AM8" s="74"/>
      <c r="AN8" s="74"/>
      <c r="AO8" s="74"/>
      <c r="AP8" s="74"/>
      <c r="AQ8" s="74"/>
      <c r="AR8" s="74"/>
      <c r="AS8" s="74"/>
      <c r="AT8" s="70">
        <f>データ!$S$6</f>
        <v>307.02999999999997</v>
      </c>
      <c r="AU8" s="71"/>
      <c r="AV8" s="71"/>
      <c r="AW8" s="71"/>
      <c r="AX8" s="71"/>
      <c r="AY8" s="71"/>
      <c r="AZ8" s="71"/>
      <c r="BA8" s="71"/>
      <c r="BB8" s="73">
        <f>データ!$T$6</f>
        <v>23.62</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39.83</v>
      </c>
      <c r="J10" s="71"/>
      <c r="K10" s="71"/>
      <c r="L10" s="71"/>
      <c r="M10" s="71"/>
      <c r="N10" s="71"/>
      <c r="O10" s="72"/>
      <c r="P10" s="73">
        <f>データ!$P$6</f>
        <v>94.59</v>
      </c>
      <c r="Q10" s="73"/>
      <c r="R10" s="73"/>
      <c r="S10" s="73"/>
      <c r="T10" s="73"/>
      <c r="U10" s="73"/>
      <c r="V10" s="73"/>
      <c r="W10" s="74">
        <f>データ!$Q$6</f>
        <v>3300</v>
      </c>
      <c r="X10" s="74"/>
      <c r="Y10" s="74"/>
      <c r="Z10" s="74"/>
      <c r="AA10" s="74"/>
      <c r="AB10" s="74"/>
      <c r="AC10" s="74"/>
      <c r="AD10" s="2"/>
      <c r="AE10" s="2"/>
      <c r="AF10" s="2"/>
      <c r="AG10" s="2"/>
      <c r="AH10" s="4"/>
      <c r="AI10" s="4"/>
      <c r="AJ10" s="4"/>
      <c r="AK10" s="4"/>
      <c r="AL10" s="74">
        <f>データ!$U$6</f>
        <v>6760</v>
      </c>
      <c r="AM10" s="74"/>
      <c r="AN10" s="74"/>
      <c r="AO10" s="74"/>
      <c r="AP10" s="74"/>
      <c r="AQ10" s="74"/>
      <c r="AR10" s="74"/>
      <c r="AS10" s="74"/>
      <c r="AT10" s="70">
        <f>データ!$V$6</f>
        <v>79.59</v>
      </c>
      <c r="AU10" s="71"/>
      <c r="AV10" s="71"/>
      <c r="AW10" s="71"/>
      <c r="AX10" s="71"/>
      <c r="AY10" s="71"/>
      <c r="AZ10" s="71"/>
      <c r="BA10" s="71"/>
      <c r="BB10" s="73">
        <f>データ!$W$6</f>
        <v>84.94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ktiTqNsY2LRsMRhdViRYTcgI4nl9ZaBdMGwulLtvokGnc6OaaN0j/Fcfo8R5FcQtsn+GXGlxJHQ9lfBgLexLQ==" saltValue="4enBEWmaNB/b4zGZETr8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325015</v>
      </c>
      <c r="D6" s="34">
        <f t="shared" si="3"/>
        <v>46</v>
      </c>
      <c r="E6" s="34">
        <f t="shared" si="3"/>
        <v>1</v>
      </c>
      <c r="F6" s="34">
        <f t="shared" si="3"/>
        <v>0</v>
      </c>
      <c r="G6" s="34">
        <f t="shared" si="3"/>
        <v>1</v>
      </c>
      <c r="H6" s="34" t="str">
        <f t="shared" si="3"/>
        <v>島根県　津和野町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39.83</v>
      </c>
      <c r="P6" s="35">
        <f t="shared" si="3"/>
        <v>94.59</v>
      </c>
      <c r="Q6" s="35">
        <f t="shared" si="3"/>
        <v>3300</v>
      </c>
      <c r="R6" s="35">
        <f t="shared" si="3"/>
        <v>7251</v>
      </c>
      <c r="S6" s="35">
        <f t="shared" si="3"/>
        <v>307.02999999999997</v>
      </c>
      <c r="T6" s="35">
        <f t="shared" si="3"/>
        <v>23.62</v>
      </c>
      <c r="U6" s="35">
        <f t="shared" si="3"/>
        <v>6760</v>
      </c>
      <c r="V6" s="35">
        <f t="shared" si="3"/>
        <v>79.59</v>
      </c>
      <c r="W6" s="35">
        <f t="shared" si="3"/>
        <v>84.94</v>
      </c>
      <c r="X6" s="36" t="str">
        <f>IF(X7="",NA(),X7)</f>
        <v>-</v>
      </c>
      <c r="Y6" s="36" t="str">
        <f t="shared" ref="Y6:AG6" si="4">IF(Y7="",NA(),Y7)</f>
        <v>-</v>
      </c>
      <c r="Z6" s="36" t="str">
        <f t="shared" si="4"/>
        <v>-</v>
      </c>
      <c r="AA6" s="36">
        <f t="shared" si="4"/>
        <v>104.66</v>
      </c>
      <c r="AB6" s="36">
        <f t="shared" si="4"/>
        <v>104.21</v>
      </c>
      <c r="AC6" s="36" t="str">
        <f t="shared" si="4"/>
        <v>-</v>
      </c>
      <c r="AD6" s="36" t="str">
        <f t="shared" si="4"/>
        <v>-</v>
      </c>
      <c r="AE6" s="36" t="str">
        <f t="shared" si="4"/>
        <v>-</v>
      </c>
      <c r="AF6" s="36">
        <f t="shared" si="4"/>
        <v>103.81</v>
      </c>
      <c r="AG6" s="36">
        <f t="shared" si="4"/>
        <v>104.35</v>
      </c>
      <c r="AH6" s="35" t="str">
        <f>IF(AH7="","",IF(AH7="-","【-】","【"&amp;SUBSTITUTE(TEXT(AH7,"#,##0.00"),"-","△")&amp;"】"))</f>
        <v>【112.01】</v>
      </c>
      <c r="AI6" s="36" t="str">
        <f>IF(AI7="",NA(),AI7)</f>
        <v>-</v>
      </c>
      <c r="AJ6" s="36" t="str">
        <f t="shared" ref="AJ6:AR6" si="5">IF(AJ7="",NA(),AJ7)</f>
        <v>-</v>
      </c>
      <c r="AK6" s="36" t="str">
        <f t="shared" si="5"/>
        <v>-</v>
      </c>
      <c r="AL6" s="35">
        <f t="shared" si="5"/>
        <v>0</v>
      </c>
      <c r="AM6" s="35">
        <f t="shared" si="5"/>
        <v>0</v>
      </c>
      <c r="AN6" s="36" t="str">
        <f t="shared" si="5"/>
        <v>-</v>
      </c>
      <c r="AO6" s="36" t="str">
        <f t="shared" si="5"/>
        <v>-</v>
      </c>
      <c r="AP6" s="36" t="str">
        <f t="shared" si="5"/>
        <v>-</v>
      </c>
      <c r="AQ6" s="36">
        <f t="shared" si="5"/>
        <v>25.66</v>
      </c>
      <c r="AR6" s="36">
        <f t="shared" si="5"/>
        <v>21.69</v>
      </c>
      <c r="AS6" s="35" t="str">
        <f>IF(AS7="","",IF(AS7="-","【-】","【"&amp;SUBSTITUTE(TEXT(AS7,"#,##0.00"),"-","△")&amp;"】"))</f>
        <v>【1.08】</v>
      </c>
      <c r="AT6" s="36" t="str">
        <f>IF(AT7="",NA(),AT7)</f>
        <v>-</v>
      </c>
      <c r="AU6" s="36" t="str">
        <f t="shared" ref="AU6:BC6" si="6">IF(AU7="",NA(),AU7)</f>
        <v>-</v>
      </c>
      <c r="AV6" s="36" t="str">
        <f t="shared" si="6"/>
        <v>-</v>
      </c>
      <c r="AW6" s="36">
        <f t="shared" si="6"/>
        <v>65.05</v>
      </c>
      <c r="AX6" s="36">
        <f t="shared" si="6"/>
        <v>44.06</v>
      </c>
      <c r="AY6" s="36" t="str">
        <f t="shared" si="6"/>
        <v>-</v>
      </c>
      <c r="AZ6" s="36" t="str">
        <f t="shared" si="6"/>
        <v>-</v>
      </c>
      <c r="BA6" s="36" t="str">
        <f t="shared" si="6"/>
        <v>-</v>
      </c>
      <c r="BB6" s="36">
        <f t="shared" si="6"/>
        <v>300.14</v>
      </c>
      <c r="BC6" s="36">
        <f t="shared" si="6"/>
        <v>301.04000000000002</v>
      </c>
      <c r="BD6" s="35" t="str">
        <f>IF(BD7="","",IF(BD7="-","【-】","【"&amp;SUBSTITUTE(TEXT(BD7,"#,##0.00"),"-","△")&amp;"】"))</f>
        <v>【264.97】</v>
      </c>
      <c r="BE6" s="36" t="str">
        <f>IF(BE7="",NA(),BE7)</f>
        <v>-</v>
      </c>
      <c r="BF6" s="36" t="str">
        <f t="shared" ref="BF6:BN6" si="7">IF(BF7="",NA(),BF7)</f>
        <v>-</v>
      </c>
      <c r="BG6" s="36" t="str">
        <f t="shared" si="7"/>
        <v>-</v>
      </c>
      <c r="BH6" s="36">
        <f t="shared" si="7"/>
        <v>1243.83</v>
      </c>
      <c r="BI6" s="36">
        <f t="shared" si="7"/>
        <v>1309.6600000000001</v>
      </c>
      <c r="BJ6" s="36" t="str">
        <f t="shared" si="7"/>
        <v>-</v>
      </c>
      <c r="BK6" s="36" t="str">
        <f t="shared" si="7"/>
        <v>-</v>
      </c>
      <c r="BL6" s="36" t="str">
        <f t="shared" si="7"/>
        <v>-</v>
      </c>
      <c r="BM6" s="36">
        <f t="shared" si="7"/>
        <v>566.65</v>
      </c>
      <c r="BN6" s="36">
        <f t="shared" si="7"/>
        <v>551.62</v>
      </c>
      <c r="BO6" s="35" t="str">
        <f>IF(BO7="","",IF(BO7="-","【-】","【"&amp;SUBSTITUTE(TEXT(BO7,"#,##0.00"),"-","△")&amp;"】"))</f>
        <v>【266.61】</v>
      </c>
      <c r="BP6" s="36" t="str">
        <f>IF(BP7="",NA(),BP7)</f>
        <v>-</v>
      </c>
      <c r="BQ6" s="36" t="str">
        <f t="shared" ref="BQ6:BY6" si="8">IF(BQ7="",NA(),BQ7)</f>
        <v>-</v>
      </c>
      <c r="BR6" s="36" t="str">
        <f t="shared" si="8"/>
        <v>-</v>
      </c>
      <c r="BS6" s="36">
        <f t="shared" si="8"/>
        <v>69.44</v>
      </c>
      <c r="BT6" s="36">
        <f t="shared" si="8"/>
        <v>69.67</v>
      </c>
      <c r="BU6" s="36" t="str">
        <f t="shared" si="8"/>
        <v>-</v>
      </c>
      <c r="BV6" s="36" t="str">
        <f t="shared" si="8"/>
        <v>-</v>
      </c>
      <c r="BW6" s="36" t="str">
        <f t="shared" si="8"/>
        <v>-</v>
      </c>
      <c r="BX6" s="36">
        <f t="shared" si="8"/>
        <v>84.77</v>
      </c>
      <c r="BY6" s="36">
        <f t="shared" si="8"/>
        <v>87.11</v>
      </c>
      <c r="BZ6" s="35" t="str">
        <f>IF(BZ7="","",IF(BZ7="-","【-】","【"&amp;SUBSTITUTE(TEXT(BZ7,"#,##0.00"),"-","△")&amp;"】"))</f>
        <v>【103.24】</v>
      </c>
      <c r="CA6" s="36" t="str">
        <f>IF(CA7="",NA(),CA7)</f>
        <v>-</v>
      </c>
      <c r="CB6" s="36" t="str">
        <f t="shared" ref="CB6:CJ6" si="9">IF(CB7="",NA(),CB7)</f>
        <v>-</v>
      </c>
      <c r="CC6" s="36" t="str">
        <f t="shared" si="9"/>
        <v>-</v>
      </c>
      <c r="CD6" s="36">
        <f t="shared" si="9"/>
        <v>273.98</v>
      </c>
      <c r="CE6" s="36">
        <f t="shared" si="9"/>
        <v>273.77</v>
      </c>
      <c r="CF6" s="36" t="str">
        <f t="shared" si="9"/>
        <v>-</v>
      </c>
      <c r="CG6" s="36" t="str">
        <f t="shared" si="9"/>
        <v>-</v>
      </c>
      <c r="CH6" s="36" t="str">
        <f t="shared" si="9"/>
        <v>-</v>
      </c>
      <c r="CI6" s="36">
        <f t="shared" si="9"/>
        <v>227.27</v>
      </c>
      <c r="CJ6" s="36">
        <f t="shared" si="9"/>
        <v>223.98</v>
      </c>
      <c r="CK6" s="35" t="str">
        <f>IF(CK7="","",IF(CK7="-","【-】","【"&amp;SUBSTITUTE(TEXT(CK7,"#,##0.00"),"-","△")&amp;"】"))</f>
        <v>【168.38】</v>
      </c>
      <c r="CL6" s="36" t="str">
        <f>IF(CL7="",NA(),CL7)</f>
        <v>-</v>
      </c>
      <c r="CM6" s="36" t="str">
        <f t="shared" ref="CM6:CU6" si="10">IF(CM7="",NA(),CM7)</f>
        <v>-</v>
      </c>
      <c r="CN6" s="36" t="str">
        <f t="shared" si="10"/>
        <v>-</v>
      </c>
      <c r="CO6" s="36">
        <f t="shared" si="10"/>
        <v>72.569999999999993</v>
      </c>
      <c r="CP6" s="36">
        <f t="shared" si="10"/>
        <v>67.92</v>
      </c>
      <c r="CQ6" s="36" t="str">
        <f t="shared" si="10"/>
        <v>-</v>
      </c>
      <c r="CR6" s="36" t="str">
        <f t="shared" si="10"/>
        <v>-</v>
      </c>
      <c r="CS6" s="36" t="str">
        <f t="shared" si="10"/>
        <v>-</v>
      </c>
      <c r="CT6" s="36">
        <f t="shared" si="10"/>
        <v>50.29</v>
      </c>
      <c r="CU6" s="36">
        <f t="shared" si="10"/>
        <v>49.64</v>
      </c>
      <c r="CV6" s="35" t="str">
        <f>IF(CV7="","",IF(CV7="-","【-】","【"&amp;SUBSTITUTE(TEXT(CV7,"#,##0.00"),"-","△")&amp;"】"))</f>
        <v>【60.00】</v>
      </c>
      <c r="CW6" s="36" t="str">
        <f>IF(CW7="",NA(),CW7)</f>
        <v>-</v>
      </c>
      <c r="CX6" s="36" t="str">
        <f t="shared" ref="CX6:DF6" si="11">IF(CX7="",NA(),CX7)</f>
        <v>-</v>
      </c>
      <c r="CY6" s="36" t="str">
        <f t="shared" si="11"/>
        <v>-</v>
      </c>
      <c r="CZ6" s="36">
        <f t="shared" si="11"/>
        <v>72.45</v>
      </c>
      <c r="DA6" s="36">
        <f t="shared" si="11"/>
        <v>71.64</v>
      </c>
      <c r="DB6" s="36" t="str">
        <f t="shared" si="11"/>
        <v>-</v>
      </c>
      <c r="DC6" s="36" t="str">
        <f t="shared" si="11"/>
        <v>-</v>
      </c>
      <c r="DD6" s="36" t="str">
        <f t="shared" si="11"/>
        <v>-</v>
      </c>
      <c r="DE6" s="36">
        <f t="shared" si="11"/>
        <v>77.73</v>
      </c>
      <c r="DF6" s="36">
        <f t="shared" si="11"/>
        <v>78.09</v>
      </c>
      <c r="DG6" s="35" t="str">
        <f>IF(DG7="","",IF(DG7="-","【-】","【"&amp;SUBSTITUTE(TEXT(DG7,"#,##0.00"),"-","△")&amp;"】"))</f>
        <v>【89.80】</v>
      </c>
      <c r="DH6" s="36" t="str">
        <f>IF(DH7="",NA(),DH7)</f>
        <v>-</v>
      </c>
      <c r="DI6" s="36" t="str">
        <f t="shared" ref="DI6:DQ6" si="12">IF(DI7="",NA(),DI7)</f>
        <v>-</v>
      </c>
      <c r="DJ6" s="36" t="str">
        <f t="shared" si="12"/>
        <v>-</v>
      </c>
      <c r="DK6" s="36">
        <f t="shared" si="12"/>
        <v>50.22</v>
      </c>
      <c r="DL6" s="36">
        <f t="shared" si="12"/>
        <v>51.12</v>
      </c>
      <c r="DM6" s="36" t="str">
        <f t="shared" si="12"/>
        <v>-</v>
      </c>
      <c r="DN6" s="36" t="str">
        <f t="shared" si="12"/>
        <v>-</v>
      </c>
      <c r="DO6" s="36" t="str">
        <f t="shared" si="12"/>
        <v>-</v>
      </c>
      <c r="DP6" s="36">
        <f t="shared" si="12"/>
        <v>45.85</v>
      </c>
      <c r="DQ6" s="36">
        <f t="shared" si="12"/>
        <v>47.31</v>
      </c>
      <c r="DR6" s="35" t="str">
        <f>IF(DR7="","",IF(DR7="-","【-】","【"&amp;SUBSTITUTE(TEXT(DR7,"#,##0.00"),"-","△")&amp;"】"))</f>
        <v>【49.59】</v>
      </c>
      <c r="DS6" s="36" t="str">
        <f>IF(DS7="",NA(),DS7)</f>
        <v>-</v>
      </c>
      <c r="DT6" s="36" t="str">
        <f t="shared" ref="DT6:EB6" si="13">IF(DT7="",NA(),DT7)</f>
        <v>-</v>
      </c>
      <c r="DU6" s="36" t="str">
        <f t="shared" si="13"/>
        <v>-</v>
      </c>
      <c r="DV6" s="36">
        <f t="shared" si="13"/>
        <v>22.08</v>
      </c>
      <c r="DW6" s="36">
        <f t="shared" si="13"/>
        <v>22.08</v>
      </c>
      <c r="DX6" s="36" t="str">
        <f t="shared" si="13"/>
        <v>-</v>
      </c>
      <c r="DY6" s="36" t="str">
        <f t="shared" si="13"/>
        <v>-</v>
      </c>
      <c r="DZ6" s="36" t="str">
        <f t="shared" si="13"/>
        <v>-</v>
      </c>
      <c r="EA6" s="36">
        <f t="shared" si="13"/>
        <v>14.13</v>
      </c>
      <c r="EB6" s="36">
        <f t="shared" si="13"/>
        <v>16.77</v>
      </c>
      <c r="EC6" s="35" t="str">
        <f>IF(EC7="","",IF(EC7="-","【-】","【"&amp;SUBSTITUTE(TEXT(EC7,"#,##0.00"),"-","△")&amp;"】"))</f>
        <v>【19.44】</v>
      </c>
      <c r="ED6" s="36" t="str">
        <f>IF(ED7="",NA(),ED7)</f>
        <v>-</v>
      </c>
      <c r="EE6" s="36" t="str">
        <f t="shared" ref="EE6:EM6" si="14">IF(EE7="",NA(),EE7)</f>
        <v>-</v>
      </c>
      <c r="EF6" s="36" t="str">
        <f t="shared" si="14"/>
        <v>-</v>
      </c>
      <c r="EG6" s="36">
        <f t="shared" si="14"/>
        <v>4.12</v>
      </c>
      <c r="EH6" s="36">
        <f t="shared" si="14"/>
        <v>4.12</v>
      </c>
      <c r="EI6" s="36" t="str">
        <f t="shared" si="14"/>
        <v>-</v>
      </c>
      <c r="EJ6" s="36" t="str">
        <f t="shared" si="14"/>
        <v>-</v>
      </c>
      <c r="EK6" s="36" t="str">
        <f t="shared" si="14"/>
        <v>-</v>
      </c>
      <c r="EL6" s="36">
        <f t="shared" si="14"/>
        <v>0.52</v>
      </c>
      <c r="EM6" s="36">
        <f t="shared" si="14"/>
        <v>0.47</v>
      </c>
      <c r="EN6" s="35" t="str">
        <f>IF(EN7="","",IF(EN7="-","【-】","【"&amp;SUBSTITUTE(TEXT(EN7,"#,##0.00"),"-","△")&amp;"】"))</f>
        <v>【0.68】</v>
      </c>
    </row>
    <row r="7" spans="1:144" s="37" customFormat="1" x14ac:dyDescent="0.15">
      <c r="A7" s="29"/>
      <c r="B7" s="38">
        <v>2019</v>
      </c>
      <c r="C7" s="38">
        <v>325015</v>
      </c>
      <c r="D7" s="38">
        <v>46</v>
      </c>
      <c r="E7" s="38">
        <v>1</v>
      </c>
      <c r="F7" s="38">
        <v>0</v>
      </c>
      <c r="G7" s="38">
        <v>1</v>
      </c>
      <c r="H7" s="38" t="s">
        <v>93</v>
      </c>
      <c r="I7" s="38" t="s">
        <v>94</v>
      </c>
      <c r="J7" s="38" t="s">
        <v>95</v>
      </c>
      <c r="K7" s="38" t="s">
        <v>96</v>
      </c>
      <c r="L7" s="38" t="s">
        <v>97</v>
      </c>
      <c r="M7" s="38" t="s">
        <v>98</v>
      </c>
      <c r="N7" s="39" t="s">
        <v>99</v>
      </c>
      <c r="O7" s="39">
        <v>39.83</v>
      </c>
      <c r="P7" s="39">
        <v>94.59</v>
      </c>
      <c r="Q7" s="39">
        <v>3300</v>
      </c>
      <c r="R7" s="39">
        <v>7251</v>
      </c>
      <c r="S7" s="39">
        <v>307.02999999999997</v>
      </c>
      <c r="T7" s="39">
        <v>23.62</v>
      </c>
      <c r="U7" s="39">
        <v>6760</v>
      </c>
      <c r="V7" s="39">
        <v>79.59</v>
      </c>
      <c r="W7" s="39">
        <v>84.94</v>
      </c>
      <c r="X7" s="39" t="s">
        <v>99</v>
      </c>
      <c r="Y7" s="39" t="s">
        <v>99</v>
      </c>
      <c r="Z7" s="39" t="s">
        <v>99</v>
      </c>
      <c r="AA7" s="39">
        <v>104.66</v>
      </c>
      <c r="AB7" s="39">
        <v>104.21</v>
      </c>
      <c r="AC7" s="39" t="s">
        <v>99</v>
      </c>
      <c r="AD7" s="39" t="s">
        <v>99</v>
      </c>
      <c r="AE7" s="39" t="s">
        <v>99</v>
      </c>
      <c r="AF7" s="39">
        <v>103.81</v>
      </c>
      <c r="AG7" s="39">
        <v>104.35</v>
      </c>
      <c r="AH7" s="39">
        <v>112.01</v>
      </c>
      <c r="AI7" s="39" t="s">
        <v>99</v>
      </c>
      <c r="AJ7" s="39" t="s">
        <v>99</v>
      </c>
      <c r="AK7" s="39" t="s">
        <v>99</v>
      </c>
      <c r="AL7" s="39">
        <v>0</v>
      </c>
      <c r="AM7" s="39">
        <v>0</v>
      </c>
      <c r="AN7" s="39" t="s">
        <v>99</v>
      </c>
      <c r="AO7" s="39" t="s">
        <v>99</v>
      </c>
      <c r="AP7" s="39" t="s">
        <v>99</v>
      </c>
      <c r="AQ7" s="39">
        <v>25.66</v>
      </c>
      <c r="AR7" s="39">
        <v>21.69</v>
      </c>
      <c r="AS7" s="39">
        <v>1.08</v>
      </c>
      <c r="AT7" s="39" t="s">
        <v>99</v>
      </c>
      <c r="AU7" s="39" t="s">
        <v>99</v>
      </c>
      <c r="AV7" s="39" t="s">
        <v>99</v>
      </c>
      <c r="AW7" s="39">
        <v>65.05</v>
      </c>
      <c r="AX7" s="39">
        <v>44.06</v>
      </c>
      <c r="AY7" s="39" t="s">
        <v>99</v>
      </c>
      <c r="AZ7" s="39" t="s">
        <v>99</v>
      </c>
      <c r="BA7" s="39" t="s">
        <v>99</v>
      </c>
      <c r="BB7" s="39">
        <v>300.14</v>
      </c>
      <c r="BC7" s="39">
        <v>301.04000000000002</v>
      </c>
      <c r="BD7" s="39">
        <v>264.97000000000003</v>
      </c>
      <c r="BE7" s="39" t="s">
        <v>99</v>
      </c>
      <c r="BF7" s="39" t="s">
        <v>99</v>
      </c>
      <c r="BG7" s="39" t="s">
        <v>99</v>
      </c>
      <c r="BH7" s="39">
        <v>1243.83</v>
      </c>
      <c r="BI7" s="39">
        <v>1309.6600000000001</v>
      </c>
      <c r="BJ7" s="39" t="s">
        <v>99</v>
      </c>
      <c r="BK7" s="39" t="s">
        <v>99</v>
      </c>
      <c r="BL7" s="39" t="s">
        <v>99</v>
      </c>
      <c r="BM7" s="39">
        <v>566.65</v>
      </c>
      <c r="BN7" s="39">
        <v>551.62</v>
      </c>
      <c r="BO7" s="39">
        <v>266.61</v>
      </c>
      <c r="BP7" s="39" t="s">
        <v>99</v>
      </c>
      <c r="BQ7" s="39" t="s">
        <v>99</v>
      </c>
      <c r="BR7" s="39" t="s">
        <v>99</v>
      </c>
      <c r="BS7" s="39">
        <v>69.44</v>
      </c>
      <c r="BT7" s="39">
        <v>69.67</v>
      </c>
      <c r="BU7" s="39" t="s">
        <v>99</v>
      </c>
      <c r="BV7" s="39" t="s">
        <v>99</v>
      </c>
      <c r="BW7" s="39" t="s">
        <v>99</v>
      </c>
      <c r="BX7" s="39">
        <v>84.77</v>
      </c>
      <c r="BY7" s="39">
        <v>87.11</v>
      </c>
      <c r="BZ7" s="39">
        <v>103.24</v>
      </c>
      <c r="CA7" s="39" t="s">
        <v>99</v>
      </c>
      <c r="CB7" s="39" t="s">
        <v>99</v>
      </c>
      <c r="CC7" s="39" t="s">
        <v>99</v>
      </c>
      <c r="CD7" s="39">
        <v>273.98</v>
      </c>
      <c r="CE7" s="39">
        <v>273.77</v>
      </c>
      <c r="CF7" s="39" t="s">
        <v>99</v>
      </c>
      <c r="CG7" s="39" t="s">
        <v>99</v>
      </c>
      <c r="CH7" s="39" t="s">
        <v>99</v>
      </c>
      <c r="CI7" s="39">
        <v>227.27</v>
      </c>
      <c r="CJ7" s="39">
        <v>223.98</v>
      </c>
      <c r="CK7" s="39">
        <v>168.38</v>
      </c>
      <c r="CL7" s="39" t="s">
        <v>99</v>
      </c>
      <c r="CM7" s="39" t="s">
        <v>99</v>
      </c>
      <c r="CN7" s="39" t="s">
        <v>99</v>
      </c>
      <c r="CO7" s="39">
        <v>72.569999999999993</v>
      </c>
      <c r="CP7" s="39">
        <v>67.92</v>
      </c>
      <c r="CQ7" s="39" t="s">
        <v>99</v>
      </c>
      <c r="CR7" s="39" t="s">
        <v>99</v>
      </c>
      <c r="CS7" s="39" t="s">
        <v>99</v>
      </c>
      <c r="CT7" s="39">
        <v>50.29</v>
      </c>
      <c r="CU7" s="39">
        <v>49.64</v>
      </c>
      <c r="CV7" s="39">
        <v>60</v>
      </c>
      <c r="CW7" s="39" t="s">
        <v>99</v>
      </c>
      <c r="CX7" s="39" t="s">
        <v>99</v>
      </c>
      <c r="CY7" s="39" t="s">
        <v>99</v>
      </c>
      <c r="CZ7" s="39">
        <v>72.45</v>
      </c>
      <c r="DA7" s="39">
        <v>71.64</v>
      </c>
      <c r="DB7" s="39" t="s">
        <v>99</v>
      </c>
      <c r="DC7" s="39" t="s">
        <v>99</v>
      </c>
      <c r="DD7" s="39" t="s">
        <v>99</v>
      </c>
      <c r="DE7" s="39">
        <v>77.73</v>
      </c>
      <c r="DF7" s="39">
        <v>78.09</v>
      </c>
      <c r="DG7" s="39">
        <v>89.8</v>
      </c>
      <c r="DH7" s="39" t="s">
        <v>99</v>
      </c>
      <c r="DI7" s="39" t="s">
        <v>99</v>
      </c>
      <c r="DJ7" s="39" t="s">
        <v>99</v>
      </c>
      <c r="DK7" s="39">
        <v>50.22</v>
      </c>
      <c r="DL7" s="39">
        <v>51.12</v>
      </c>
      <c r="DM7" s="39" t="s">
        <v>99</v>
      </c>
      <c r="DN7" s="39" t="s">
        <v>99</v>
      </c>
      <c r="DO7" s="39" t="s">
        <v>99</v>
      </c>
      <c r="DP7" s="39">
        <v>45.85</v>
      </c>
      <c r="DQ7" s="39">
        <v>47.31</v>
      </c>
      <c r="DR7" s="39">
        <v>49.59</v>
      </c>
      <c r="DS7" s="39" t="s">
        <v>99</v>
      </c>
      <c r="DT7" s="39" t="s">
        <v>99</v>
      </c>
      <c r="DU7" s="39" t="s">
        <v>99</v>
      </c>
      <c r="DV7" s="39">
        <v>22.08</v>
      </c>
      <c r="DW7" s="39">
        <v>22.08</v>
      </c>
      <c r="DX7" s="39" t="s">
        <v>99</v>
      </c>
      <c r="DY7" s="39" t="s">
        <v>99</v>
      </c>
      <c r="DZ7" s="39" t="s">
        <v>99</v>
      </c>
      <c r="EA7" s="39">
        <v>14.13</v>
      </c>
      <c r="EB7" s="39">
        <v>16.77</v>
      </c>
      <c r="EC7" s="39">
        <v>19.440000000000001</v>
      </c>
      <c r="ED7" s="39" t="s">
        <v>99</v>
      </c>
      <c r="EE7" s="39" t="s">
        <v>99</v>
      </c>
      <c r="EF7" s="39" t="s">
        <v>99</v>
      </c>
      <c r="EG7" s="39">
        <v>4.12</v>
      </c>
      <c r="EH7" s="39">
        <v>4.12</v>
      </c>
      <c r="EI7" s="39" t="s">
        <v>99</v>
      </c>
      <c r="EJ7" s="39" t="s">
        <v>99</v>
      </c>
      <c r="EK7" s="39" t="s">
        <v>99</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津和野町</cp:lastModifiedBy>
  <dcterms:created xsi:type="dcterms:W3CDTF">2020-12-04T02:13:10Z</dcterms:created>
  <dcterms:modified xsi:type="dcterms:W3CDTF">2021-02-08T23:28:04Z</dcterms:modified>
  <cp:category/>
</cp:coreProperties>
</file>