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2.4〆　公営企業に係る「経営比較分析表」分析等について\【経営比較分析表】2019_324485_47_1718\"/>
    </mc:Choice>
  </mc:AlternateContent>
  <workbookProtection workbookAlgorithmName="SHA-512" workbookHashValue="LRhexr6lwdozxmAVo96sMHbXGKR1u7bUgkh9fb9xf/gxkT6GojI6qM2w+828pSVN3tKrd+OJ0mWI2dDw6rWA4g==" workbookSaltValue="+ARz/YJr22N21ZdQSvh47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<sst xmlns="http://schemas.openxmlformats.org/spreadsheetml/2006/main" count="236" uniqueCount="120">
  <si>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</si>
  <si>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</si>
  <si>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</si>
  <si>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</si>
  <si>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</si>
  <si>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</si>
  <si>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</si>
  <si>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</si>
  <si>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</si>
  <si>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</si>
  <si>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</si>
  <si>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</si>
  <si>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</si>
  <si>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</si>
  <si>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</si>
  <si>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</si>
  <si>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</si>
  <si>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</si>
  <si>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</si>
  <si>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</si>
  <si>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</si>
  <si>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</si>
  <si>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</si>
  <si>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</si>
  <si>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</si>
  <si>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</si>
  <si>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</si>
  <si>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</si>
  <si>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</si>
  <si>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</si>
  <si>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</si>
  <si>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</si>
  <si>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</si>
  <si>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</si>
  <si>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</si>
  <si>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</si>
  <si>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</si>
  <si>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</si>
  <si>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</si>
  <si>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</si>
  <si>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</si>
  <si>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</si>
  <si>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</si>
  <si>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</si>
  <si>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</si>
  <si>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</si>
  <si>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</si>
  <si>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</si>
  <si>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</si>
  <si>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</si>
  <si>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</si>
  <si>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</si>
  <si>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</si>
  <si>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</si>
  <si>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</si>
  <si>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</si>
  <si>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</si>
  <si>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</si>
  <si>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</si>
  <si>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</si>
  <si>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</si>
  <si>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</si>
  <si>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</si>
  <si>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</si>
  <si>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</si>
  <si>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</si>
  <si>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</si>
  <si>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</si>
  <si>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</si>
  <si>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</si>
  <si>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</si>
  <si>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</si>
  <si>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</si>
  <si>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</si>
  <si>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</si>
  <si>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</si>
  <si>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</si>
  <si>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</si>
  <si>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</si>
  <si>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</si>
  <si>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</si>
  <si>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</si>
  <si>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</si>
  <si>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</si>
  <si>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</si>
  <si>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</si>
  <si>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</si>
  <si>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</si>
  <si>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</si>
  <si>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</si>
  <si>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</si>
  <si>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</si>
  <si>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</si>
  <si>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</si>
  <si>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</si>
  <si>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</si>
  <si>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</si>
  <si>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</si>
  <si>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</si>
  <si>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</si>
  <si>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</si>
  <si>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</si>
  <si>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</si>
  <si>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</si>
  <si>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</si>
  <si>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</si>
  <si>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</si>
  <si>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</si>
  <si>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</si>
  <si>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</si>
  <si>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</si>
  <si>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</si>
  <si>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</si>
  <si>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</si>
  <si>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</si>
  <si>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</si>
  <si>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</si>
  <si>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施設の修繕が少なかったため上がり、④企業債残高については、人口減少に歯止めがかからす下がっている。⑤経費回収率及び⑥汚水処理原価とも類似団体と似通った傾向にあり、今後も同様に推移するものと思われる。⑦施設利用率は世帯利用が多く処理水量は多くなる傾向にあり、⑧水洗化率は類似団体の平均値よりも高く、施設ごとの接続率は高い。ただ、料金収入の大きな増加は見込めないことから経営の健全性･効率性の観点から維持管理費の最大限の抑制が必要である。</t>
    <rPh sb="15" eb="16">
      <t>スク</t>
    </rPh>
    <rPh sb="22" eb="23">
      <t>ア</t>
    </rPh>
    <rPh sb="38" eb="40">
      <t>ジンコウ</t>
    </rPh>
    <rPh sb="40" eb="42">
      <t>ゲンショウ</t>
    </rPh>
    <rPh sb="43" eb="45">
      <t>ハド</t>
    </rPh>
    <rPh sb="51" eb="52">
      <t>サ</t>
    </rPh>
    <rPh sb="115" eb="117">
      <t>セタイ</t>
    </rPh>
    <rPh sb="117" eb="119">
      <t>リヨウ</t>
    </rPh>
    <rPh sb="120" eb="121">
      <t>オオ</t>
    </rPh>
    <rPh sb="127" eb="128">
      <t>オオ</t>
    </rPh>
    <rPh sb="131" eb="133">
      <t>ケイコウ</t>
    </rPh>
    <rPh sb="177" eb="178">
      <t>オオ</t>
    </rPh>
    <phoneticPr fontId="4"/>
  </si>
  <si>
    <t>施設の最も古いもので平成13年供用開始となっている。現在、平成30年度末現在において、施設は12施設であるがいずれも小規模の施設であり管渠延長も短い。そのため、管渠の修繕費は現在発生していないが、機器類の老朽化も進んでおり、今後維持管理費を検討していく必要がある。</t>
    <rPh sb="98" eb="100">
      <t>キキ</t>
    </rPh>
    <rPh sb="100" eb="101">
      <t>ルイ</t>
    </rPh>
    <rPh sb="102" eb="105">
      <t>ロウキュウカ</t>
    </rPh>
    <rPh sb="106" eb="107">
      <t>スス</t>
    </rPh>
    <rPh sb="114" eb="116">
      <t>イジ</t>
    </rPh>
    <rPh sb="116" eb="119">
      <t>カンリヒ</t>
    </rPh>
    <rPh sb="120" eb="122">
      <t>ケントウ</t>
    </rPh>
    <rPh sb="126" eb="128">
      <t>ヒツヨウ</t>
    </rPh>
    <phoneticPr fontId="4"/>
  </si>
  <si>
    <t>個々の施設が小規模であり、また、施設はそれぞれの団地ごとに整備している性質上、新たな加入者が増加することは考えられない。そのため、水洗化率を現状維持しつつ修繕費の増加を招かないように適正な維持管理において、健全性及び効率性を保つ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</si>
</sst>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11</c:v>
                </c:pt>
                <c:pt idx="1">
                  <c:v>0</c:v>
                </c:pt>
                <c:pt idx="2">
                  <c:v>0</c:v>
                </c:pt>
                <c:pt idx="3">
                  <c:v>0</c:v>
                </c:pt>
                <c:pt idx="4">
                  <c:v>0</c:v>
                </c:pt>
              </c:numCache>
            </c:numRef>
          </c:val>
          <c:extLst>
            <c:ext xmlns:c16="http://schemas.microsoft.com/office/drawing/2014/chart" uri="{C3380CC4-5D6E-409C-BE32-E72D297353CC}">
              <c16:uniqueId val="{00000000-5CA3-42E5-B5AF-FFF28E8408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0.51</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CA3-42E5-B5AF-FFF28E8408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c:v>
                </c:pt>
                <c:pt idx="1">
                  <c:v>37</c:v>
                </c:pt>
                <c:pt idx="2">
                  <c:v>39</c:v>
                </c:pt>
                <c:pt idx="3">
                  <c:v>36.19</c:v>
                </c:pt>
                <c:pt idx="4">
                  <c:v>38.1</c:v>
                </c:pt>
              </c:numCache>
            </c:numRef>
          </c:val>
          <c:extLst>
            <c:ext xmlns:c16="http://schemas.microsoft.com/office/drawing/2014/chart" uri="{C3380CC4-5D6E-409C-BE32-E72D297353CC}">
              <c16:uniqueId val="{00000000-56C7-4496-AC8A-9949D6A14E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36.44</c:v>
                </c:pt>
                <c:pt idx="2">
                  <c:v>34.29</c:v>
                </c:pt>
                <c:pt idx="3">
                  <c:v>35.340000000000003</c:v>
                </c:pt>
                <c:pt idx="4">
                  <c:v>34.68</c:v>
                </c:pt>
              </c:numCache>
            </c:numRef>
          </c:val>
          <c:smooth val="0"/>
          <c:extLst>
            <c:ext xmlns:c16="http://schemas.microsoft.com/office/drawing/2014/chart" uri="{C3380CC4-5D6E-409C-BE32-E72D297353CC}">
              <c16:uniqueId val="{00000001-56C7-4496-AC8A-9949D6A14E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4E1-4A9B-9A5C-D2D67F4A65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89.93</c:v>
                </c:pt>
                <c:pt idx="2">
                  <c:v>89.88</c:v>
                </c:pt>
                <c:pt idx="3">
                  <c:v>91.52</c:v>
                </c:pt>
                <c:pt idx="4">
                  <c:v>90.33</c:v>
                </c:pt>
              </c:numCache>
            </c:numRef>
          </c:val>
          <c:smooth val="0"/>
          <c:extLst>
            <c:ext xmlns:c16="http://schemas.microsoft.com/office/drawing/2014/chart" uri="{C3380CC4-5D6E-409C-BE32-E72D297353CC}">
              <c16:uniqueId val="{00000001-A4E1-4A9B-9A5C-D2D67F4A65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87.97</c:v>
                </c:pt>
                <c:pt idx="1">
                  <c:v>100.08</c:v>
                </c:pt>
                <c:pt idx="2">
                  <c:v>99.97</c:v>
                </c:pt>
                <c:pt idx="3">
                  <c:v>91.16</c:v>
                </c:pt>
                <c:pt idx="4">
                  <c:v>97.57</c:v>
                </c:pt>
              </c:numCache>
            </c:numRef>
          </c:val>
          <c:extLst>
            <c:ext xmlns:c16="http://schemas.microsoft.com/office/drawing/2014/chart" uri="{C3380CC4-5D6E-409C-BE32-E72D297353CC}">
              <c16:uniqueId val="{00000000-81D7-411A-A312-56389CE9BA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D7-411A-A312-56389CE9BA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C-4179-877D-98001BA6CC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C-4179-877D-98001BA6CC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8-494B-9395-BEC8AAA312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8-494B-9395-BEC8AAA312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4-4140-8041-C450AA127D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4-4140-8041-C450AA127D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45-4517-AB21-18533B1C29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45-4517-AB21-18533B1C29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1013.73</c:v>
                </c:pt>
                <c:pt idx="1">
                  <c:v>873.85</c:v>
                </c:pt>
                <c:pt idx="2">
                  <c:v>808.67</c:v>
                </c:pt>
                <c:pt idx="3">
                  <c:v>1297.26</c:v>
                </c:pt>
                <c:pt idx="4">
                  <c:v>1169.49</c:v>
                </c:pt>
              </c:numCache>
            </c:numRef>
          </c:val>
          <c:extLst>
            <c:ext xmlns:c16="http://schemas.microsoft.com/office/drawing/2014/chart" uri="{C3380CC4-5D6E-409C-BE32-E72D297353CC}">
              <c16:uniqueId val="{00000000-93C4-40CE-9FF1-7D01C261F1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1914.94</c:v>
                </c:pt>
                <c:pt idx="2">
                  <c:v>1759.36</c:v>
                </c:pt>
                <c:pt idx="3">
                  <c:v>1837.88</c:v>
                </c:pt>
                <c:pt idx="4">
                  <c:v>1748.51</c:v>
                </c:pt>
              </c:numCache>
            </c:numRef>
          </c:val>
          <c:smooth val="0"/>
          <c:extLst>
            <c:ext xmlns:c16="http://schemas.microsoft.com/office/drawing/2014/chart" uri="{C3380CC4-5D6E-409C-BE32-E72D297353CC}">
              <c16:uniqueId val="{00000001-93C4-40CE-9FF1-7D01C261F1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26.34</c:v>
                </c:pt>
                <c:pt idx="1">
                  <c:v>28.3</c:v>
                </c:pt>
                <c:pt idx="2">
                  <c:v>33.93</c:v>
                </c:pt>
                <c:pt idx="3">
                  <c:v>28.19</c:v>
                </c:pt>
                <c:pt idx="4">
                  <c:v>33.61</c:v>
                </c:pt>
              </c:numCache>
            </c:numRef>
          </c:val>
          <c:extLst>
            <c:ext xmlns:c16="http://schemas.microsoft.com/office/drawing/2014/chart" uri="{C3380CC4-5D6E-409C-BE32-E72D297353CC}">
              <c16:uniqueId val="{00000000-B2B0-4C7C-9DC7-AA7C6B06D7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B2B0-4C7C-9DC7-AA7C6B06D7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602.96</c:v>
                </c:pt>
                <c:pt idx="1">
                  <c:v>583.26</c:v>
                </c:pt>
                <c:pt idx="2">
                  <c:v>471.24</c:v>
                </c:pt>
                <c:pt idx="3">
                  <c:v>554.38</c:v>
                </c:pt>
                <c:pt idx="4">
                  <c:v>474.88</c:v>
                </c:pt>
              </c:numCache>
            </c:numRef>
          </c:val>
          <c:extLst>
            <c:ext xmlns:c16="http://schemas.microsoft.com/office/drawing/2014/chart" uri="{C3380CC4-5D6E-409C-BE32-E72D297353CC}">
              <c16:uniqueId val="{00000000-5D85-47BE-97AF-0BE3C23E4A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553.77</c:v>
                </c:pt>
                <c:pt idx="2">
                  <c:v>508.64</c:v>
                </c:pt>
                <c:pt idx="3">
                  <c:v>525.22</c:v>
                </c:pt>
                <c:pt idx="4">
                  <c:v>520.91999999999996</c:v>
                </c:pt>
              </c:numCache>
            </c:numRef>
          </c:val>
          <c:smooth val="0"/>
          <c:extLst>
            <c:ext xmlns:c16="http://schemas.microsoft.com/office/drawing/2014/chart" uri="{C3380CC4-5D6E-409C-BE32-E72D297353CC}">
              <c16:uniqueId val="{00000001-5D85-47BE-97AF-0BE3C23E4A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9" zoomScaleNormal="100" workbookViewId="0">
      <selection activeCell="BC58" sqref="BC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島根県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4580</v>
      </c>
      <c r="AM8" s="69"/>
      <c r="AN8" s="69"/>
      <c r="AO8" s="69"/>
      <c r="AP8" s="69"/>
      <c r="AQ8" s="69"/>
      <c r="AR8" s="69"/>
      <c r="AS8" s="69"/>
      <c r="AT8" s="68">
        <f>データ!T6</f>
        <v>282.92</v>
      </c>
      <c r="AU8" s="68"/>
      <c r="AV8" s="68"/>
      <c r="AW8" s="68"/>
      <c r="AX8" s="68"/>
      <c r="AY8" s="68"/>
      <c r="AZ8" s="68"/>
      <c r="BA8" s="68"/>
      <c r="BB8" s="68">
        <f>データ!U6</f>
        <v>16.190000000000001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5.38</v>
      </c>
      <c r="Q10" s="68"/>
      <c r="R10" s="68"/>
      <c r="S10" s="68"/>
      <c r="T10" s="68"/>
      <c r="U10" s="68"/>
      <c r="V10" s="68"/>
      <c r="W10" s="68">
        <f>データ!Q6</f>
        <v>100</v>
      </c>
      <c r="X10" s="68"/>
      <c r="Y10" s="68"/>
      <c r="Z10" s="68"/>
      <c r="AA10" s="68"/>
      <c r="AB10" s="68"/>
      <c r="AC10" s="68"/>
      <c r="AD10" s="69">
        <f>データ!R6</f>
        <v>3060</v>
      </c>
      <c r="AE10" s="69"/>
      <c r="AF10" s="69"/>
      <c r="AG10" s="69"/>
      <c r="AH10" s="69"/>
      <c r="AI10" s="69"/>
      <c r="AJ10" s="69"/>
      <c r="AK10" s="2"/>
      <c r="AL10" s="69">
        <f>データ!V6</f>
        <v>245</v>
      </c>
      <c r="AM10" s="69"/>
      <c r="AN10" s="69"/>
      <c r="AO10" s="69"/>
      <c r="AP10" s="69"/>
      <c r="AQ10" s="69"/>
      <c r="AR10" s="69"/>
      <c r="AS10" s="69"/>
      <c r="AT10" s="68">
        <f>データ!W6</f>
        <v>0.05</v>
      </c>
      <c r="AU10" s="68"/>
      <c r="AV10" s="68"/>
      <c r="AW10" s="68"/>
      <c r="AX10" s="68"/>
      <c r="AY10" s="68"/>
      <c r="AZ10" s="68"/>
      <c r="BA10" s="68"/>
      <c r="BB10" s="68">
        <f>データ!X6</f>
        <v>4900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44</v>
      </c>
      <c r="O86" s="26" t="str">
        <f>データ!EO6</f>
        <v>【0.00】</v>
      </c>
    </row>
  </sheetData>
  <sheetProtection algorithmName="SHA-512" hashValue="J6eINsOhVtIWDLYKMBFr7mBwDpx2eCV93EUYSClpE3Oixkpq3dD76mxoZXoD/PjOimbcgnQKRRuF4WcLOOkqTw==" saltValue="KG9jgts/p0l0PwamQJkF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324485</v>
      </c>
      <c r="D6" s="33">
        <f t="shared" si="3"/>
        <v>47</v>
      </c>
      <c r="E6" s="33">
        <f t="shared" si="3"/>
        <v>17</v>
      </c>
      <c r="F6" s="33">
        <f t="shared" si="3"/>
        <v>9</v>
      </c>
      <c r="G6" s="33">
        <f t="shared" si="3"/>
        <v>0</v>
      </c>
      <c r="H6" s="33" t="str">
        <f t="shared" si="3"/>
        <v>島根県　美郷町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5.38</v>
      </c>
      <c r="Q6" s="34">
        <f t="shared" si="3"/>
        <v>100</v>
      </c>
      <c r="R6" s="34">
        <f t="shared" si="3"/>
        <v>3060</v>
      </c>
      <c r="S6" s="34">
        <f t="shared" si="3"/>
        <v>4580</v>
      </c>
      <c r="T6" s="34">
        <f t="shared" si="3"/>
        <v>282.92</v>
      </c>
      <c r="U6" s="34">
        <f t="shared" si="3"/>
        <v>16.190000000000001</v>
      </c>
      <c r="V6" s="34">
        <f t="shared" si="3"/>
        <v>245</v>
      </c>
      <c r="W6" s="34">
        <f t="shared" si="3"/>
        <v>0.05</v>
      </c>
      <c r="X6" s="34">
        <f t="shared" si="3"/>
        <v>4900</v>
      </c>
      <c r="Y6" s="35">
        <f>IF(Y7="",NA(),Y7)</f>
        <v>87.97</v>
      </c>
      <c r="Z6" s="35">
        <f t="shared" ref="Z6:AH6" si="4">IF(Z7="",NA(),Z7)</f>
        <v>100.08</v>
      </c>
      <c r="AA6" s="35">
        <f t="shared" si="4"/>
        <v>99.97</v>
      </c>
      <c r="AB6" s="35">
        <f t="shared" si="4"/>
        <v>91.16</v>
      </c>
      <c r="AC6" s="35">
        <f t="shared" si="4"/>
        <v>97.57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1013.73</v>
      </c>
      <c r="BG6" s="35">
        <f t="shared" ref="BG6:BO6" si="7">IF(BG7="",NA(),BG7)</f>
        <v>873.85</v>
      </c>
      <c r="BH6" s="35">
        <f t="shared" si="7"/>
        <v>808.67</v>
      </c>
      <c r="BI6" s="35">
        <f t="shared" si="7"/>
        <v>1297.26</v>
      </c>
      <c r="BJ6" s="35">
        <f t="shared" si="7"/>
        <v>1169.49</v>
      </c>
      <c r="BK6" s="35">
        <f t="shared" si="7"/>
        <v>3188.44</v>
      </c>
      <c r="BL6" s="35">
        <f t="shared" si="7"/>
        <v>1914.94</v>
      </c>
      <c r="BM6" s="35">
        <f t="shared" si="7"/>
        <v>1759.36</v>
      </c>
      <c r="BN6" s="35">
        <f t="shared" si="7"/>
        <v>1837.88</v>
      </c>
      <c r="BO6" s="35">
        <f t="shared" si="7"/>
        <v>1748.51</v>
      </c>
      <c r="BP6" s="34" t="str">
        <f>IF(BP7="","",IF(BP7="-","【-】","【"&amp;SUBSTITUTE(TEXT(BP7,"#,##0.00"),"-","△")&amp;"】"))</f>
        <v>【1,682.85】</v>
      </c>
      <c r="BQ6" s="35">
        <f>IF(BQ7="",NA(),BQ7)</f>
        <v>26.34</v>
      </c>
      <c r="BR6" s="35">
        <f t="shared" ref="BR6:BZ6" si="8">IF(BR7="",NA(),BR7)</f>
        <v>28.3</v>
      </c>
      <c r="BS6" s="35">
        <f t="shared" si="8"/>
        <v>33.93</v>
      </c>
      <c r="BT6" s="35">
        <f t="shared" si="8"/>
        <v>28.19</v>
      </c>
      <c r="BU6" s="35">
        <f t="shared" si="8"/>
        <v>33.61</v>
      </c>
      <c r="BV6" s="35">
        <f t="shared" si="8"/>
        <v>26.47</v>
      </c>
      <c r="BW6" s="35">
        <f t="shared" si="8"/>
        <v>34.020000000000003</v>
      </c>
      <c r="BX6" s="35">
        <f t="shared" si="8"/>
        <v>37.200000000000003</v>
      </c>
      <c r="BY6" s="35">
        <f t="shared" si="8"/>
        <v>35.03</v>
      </c>
      <c r="BZ6" s="35">
        <f t="shared" si="8"/>
        <v>34.99</v>
      </c>
      <c r="CA6" s="34" t="str">
        <f>IF(CA7="","",IF(CA7="-","【-】","【"&amp;SUBSTITUTE(TEXT(CA7,"#,##0.00"),"-","△")&amp;"】"))</f>
        <v>【36.18】</v>
      </c>
      <c r="CB6" s="35">
        <f>IF(CB7="",NA(),CB7)</f>
        <v>602.96</v>
      </c>
      <c r="CC6" s="35">
        <f t="shared" ref="CC6:CK6" si="9">IF(CC7="",NA(),CC7)</f>
        <v>583.26</v>
      </c>
      <c r="CD6" s="35">
        <f t="shared" si="9"/>
        <v>471.24</v>
      </c>
      <c r="CE6" s="35">
        <f t="shared" si="9"/>
        <v>554.38</v>
      </c>
      <c r="CF6" s="35">
        <f t="shared" si="9"/>
        <v>474.88</v>
      </c>
      <c r="CG6" s="35">
        <f t="shared" si="9"/>
        <v>688.46</v>
      </c>
      <c r="CH6" s="35">
        <f t="shared" si="9"/>
        <v>553.77</v>
      </c>
      <c r="CI6" s="35">
        <f t="shared" si="9"/>
        <v>508.64</v>
      </c>
      <c r="CJ6" s="35">
        <f t="shared" si="9"/>
        <v>525.22</v>
      </c>
      <c r="CK6" s="35">
        <f t="shared" si="9"/>
        <v>520.91999999999996</v>
      </c>
      <c r="CL6" s="34" t="str">
        <f>IF(CL7="","",IF(CL7="-","【-】","【"&amp;SUBSTITUTE(TEXT(CL7,"#,##0.00"),"-","△")&amp;"】"))</f>
        <v>【510.14】</v>
      </c>
      <c r="CM6" s="35">
        <f>IF(CM7="",NA(),CM7)</f>
        <v>35</v>
      </c>
      <c r="CN6" s="35">
        <f t="shared" ref="CN6:CV6" si="10">IF(CN7="",NA(),CN7)</f>
        <v>37</v>
      </c>
      <c r="CO6" s="35">
        <f t="shared" si="10"/>
        <v>39</v>
      </c>
      <c r="CP6" s="35">
        <f t="shared" si="10"/>
        <v>36.19</v>
      </c>
      <c r="CQ6" s="35">
        <f t="shared" si="10"/>
        <v>38.1</v>
      </c>
      <c r="CR6" s="35">
        <f t="shared" si="10"/>
        <v>40.96</v>
      </c>
      <c r="CS6" s="35">
        <f t="shared" si="10"/>
        <v>36.44</v>
      </c>
      <c r="CT6" s="35">
        <f t="shared" si="10"/>
        <v>34.29</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90.64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11</v>
      </c>
      <c r="EF6" s="34">
        <f t="shared" ref="EF6:EN6" si="14">IF(EF7="",NA(),EF7)</f>
        <v>0</v>
      </c>
      <c r="EG6" s="34">
        <f t="shared" si="14"/>
        <v>0</v>
      </c>
      <c r="EH6" s="34">
        <f t="shared" si="14"/>
        <v>0</v>
      </c>
      <c r="EI6" s="34">
        <f t="shared" si="14"/>
        <v>0</v>
      </c>
      <c r="EJ6" s="35">
        <f t="shared" si="14"/>
        <v>0.51</v>
      </c>
      <c r="EK6" s="35">
        <f t="shared" si="14"/>
        <v>0.01</v>
      </c>
      <c r="EL6" s="34">
        <f t="shared" si="14"/>
        <v>0</v>
      </c>
      <c r="EM6" s="34">
        <f t="shared" si="14"/>
        <v>0</v>
      </c>
      <c r="EN6" s="34">
        <f t="shared" si="14"/>
        <v>0</v>
      </c>
      <c r="EO6" s="34" t="str">
        <f>IF(EO7="","",IF(EO7="-","【-】","【"&amp;SUBSTITUTE(TEXT(EO7,"#,##0.00"),"-","△")&amp;"】"))</f>
        <v>【0.00】</v>
      </c>
    </row>
    <row r="7" spans="1:145" s="36" customFormat="1" x14ac:dyDescent="0.2">
      <c r="A7" s="28"/>
      <c r="B7" s="37">
        <v>2019</v>
      </c>
      <c r="C7" s="37">
        <v>324485</v>
      </c>
      <c r="D7" s="37">
        <v>47</v>
      </c>
      <c r="E7" s="37">
        <v>17</v>
      </c>
      <c r="F7" s="37">
        <v>9</v>
      </c>
      <c r="G7" s="37">
        <v>0</v>
      </c>
      <c r="H7" s="37" t="s">
        <v>98</v>
      </c>
      <c r="I7" s="37" t="s">
        <v>99</v>
      </c>
      <c r="J7" s="37" t="s">
        <v>100</v>
      </c>
      <c r="K7" s="37" t="s">
        <v>101</v>
      </c>
      <c r="L7" s="37" t="s">
        <v>102</v>
      </c>
      <c r="M7" s="37" t="s">
        <v>103</v>
      </c>
      <c r="N7" s="38" t="s">
        <v>104</v>
      </c>
      <c r="O7" s="38" t="s">
        <v>105</v>
      </c>
      <c r="P7" s="38">
        <v>5.38</v>
      </c>
      <c r="Q7" s="38">
        <v>100</v>
      </c>
      <c r="R7" s="38">
        <v>3060</v>
      </c>
      <c r="S7" s="38">
        <v>4580</v>
      </c>
      <c r="T7" s="38">
        <v>282.92</v>
      </c>
      <c r="U7" s="38">
        <v>16.190000000000001</v>
      </c>
      <c r="V7" s="38">
        <v>245</v>
      </c>
      <c r="W7" s="38">
        <v>0.05</v>
      </c>
      <c r="X7" s="38">
        <v>4900</v>
      </c>
      <c r="Y7" s="38">
        <v>87.97</v>
      </c>
      <c r="Z7" s="38">
        <v>100.08</v>
      </c>
      <c r="AA7" s="38">
        <v>99.97</v>
      </c>
      <c r="AB7" s="38">
        <v>91.16</v>
      </c>
      <c r="AC7" s="38">
        <v>97.57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1013.73</v>
      </c>
      <c r="BG7" s="38">
        <v>873.85</v>
      </c>
      <c r="BH7" s="38">
        <v>808.67</v>
      </c>
      <c r="BI7" s="38">
        <v>1297.26</v>
      </c>
      <c r="BJ7" s="38">
        <v>1169.49</v>
      </c>
      <c r="BK7" s="38">
        <v>3188.44</v>
      </c>
      <c r="BL7" s="38">
        <v>1914.94</v>
      </c>
      <c r="BM7" s="38">
        <v>1759.36</v>
      </c>
      <c r="BN7" s="38">
        <v>1837.88</v>
      </c>
      <c r="BO7" s="38">
        <v>1748.51</v>
      </c>
      <c r="BP7" s="38">
        <v>1682.85</v>
      </c>
      <c r="BQ7" s="38">
        <v>26.34</v>
      </c>
      <c r="BR7" s="38">
        <v>28.3</v>
      </c>
      <c r="BS7" s="38">
        <v>33.93</v>
      </c>
      <c r="BT7" s="38">
        <v>28.19</v>
      </c>
      <c r="BU7" s="38">
        <v>33.61</v>
      </c>
      <c r="BV7" s="38">
        <v>26.47</v>
      </c>
      <c r="BW7" s="38">
        <v>34.020000000000003</v>
      </c>
      <c r="BX7" s="38">
        <v>37.200000000000003</v>
      </c>
      <c r="BY7" s="38">
        <v>35.03</v>
      </c>
      <c r="BZ7" s="38">
        <v>34.99</v>
      </c>
      <c r="CA7" s="38">
        <v>36.18</v>
      </c>
      <c r="CB7" s="38">
        <v>602.96</v>
      </c>
      <c r="CC7" s="38">
        <v>583.26</v>
      </c>
      <c r="CD7" s="38">
        <v>471.24</v>
      </c>
      <c r="CE7" s="38">
        <v>554.38</v>
      </c>
      <c r="CF7" s="38">
        <v>474.88</v>
      </c>
      <c r="CG7" s="38">
        <v>688.46</v>
      </c>
      <c r="CH7" s="38">
        <v>553.77</v>
      </c>
      <c r="CI7" s="38">
        <v>508.64</v>
      </c>
      <c r="CJ7" s="38">
        <v>525.22</v>
      </c>
      <c r="CK7" s="38">
        <v>520.91999999999996</v>
      </c>
      <c r="CL7" s="38">
        <v>510.14</v>
      </c>
      <c r="CM7" s="38">
        <v>35</v>
      </c>
      <c r="CN7" s="38">
        <v>37</v>
      </c>
      <c r="CO7" s="38">
        <v>39</v>
      </c>
      <c r="CP7" s="38">
        <v>36.19</v>
      </c>
      <c r="CQ7" s="38">
        <v>38.1</v>
      </c>
      <c r="CR7" s="38">
        <v>40.96</v>
      </c>
      <c r="CS7" s="38">
        <v>36.44</v>
      </c>
      <c r="CT7" s="38">
        <v>34.29</v>
      </c>
      <c r="CU7" s="38">
        <v>35.340000000000003</v>
      </c>
      <c r="CV7" s="38">
        <v>34.68</v>
      </c>
      <c r="CW7" s="38">
        <v>35.17</v>
      </c>
      <c r="CX7" s="38">
        <v>100</v>
      </c>
      <c r="CY7" s="38">
        <v>100</v>
      </c>
      <c r="CZ7" s="38">
        <v>100</v>
      </c>
      <c r="DA7" s="38">
        <v>100</v>
      </c>
      <c r="DB7" s="38">
        <v>100</v>
      </c>
      <c r="DC7" s="38">
        <v>90.64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11</v>
      </c>
      <c r="EF7" s="38">
        <v>0</v>
      </c>
      <c r="EG7" s="38">
        <v>0</v>
      </c>
      <c r="EH7" s="38">
        <v>0</v>
      </c>
      <c r="EI7" s="38">
        <v>0</v>
      </c>
      <c r="EJ7" s="38">
        <v>0.51</v>
      </c>
      <c r="EK7" s="38">
        <v>0.01</v>
      </c>
      <c r="EL7" s="38">
        <v>0</v>
      </c>
      <c r="EM7" s="38">
        <v>0</v>
      </c>
      <c r="EN7" s="38">
        <v>0</v>
      </c>
      <c r="EO7" s="38">
        <v>0</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2020-12-04T03:14:39Z</dcterms:created>
  <dcterms:modified xsi:type="dcterms:W3CDTF">2021-01-28T02:27:19Z</dcterms:modified>
  <cp:category/>
</cp:coreProperties>
</file>