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m0140\Desktop\"/>
    </mc:Choice>
  </mc:AlternateContent>
  <workbookProtection workbookAlgorithmName="SHA-512" workbookHashValue="rUm3fXbWquTf0DhJmHVrvdx/EBdur5Ef0PbYnbkQGhW6YahXtfvNlnK9P2jSOSTf3qsn792XceQ13QyoDgYQ5A==" workbookSaltValue="PYQrbxGCFuIRW6mWrM0vAg=="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<sst xmlns="http://schemas.openxmlformats.org/spreadsheetml/2006/main" count="233" uniqueCount="120">
  <si>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</si>
  <si>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</si>
  <si>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</si>
  <si>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</si>
  <si>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</si>
  <si>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</si>
  <si>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</si>
  <si>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</si>
  <si>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</si>
  <si>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</si>
  <si>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</si>
  <si>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</si>
  <si>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</si>
  <si>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</si>
  <si>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</si>
  <si>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</si>
  <si>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</si>
  <si>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</si>
  <si>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</si>
  <si>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</si>
  <si>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</si>
  <si>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</si>
  <si>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</si>
  <si>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</si>
  <si>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</si>
  <si>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</si>
  <si>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</si>
  <si>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</si>
  <si>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</si>
  <si>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</si>
  <si>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</si>
  <si>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</si>
  <si>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</si>
  <si>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</si>
  <si>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</si>
  <si>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</si>
  <si>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</si>
  <si>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</si>
  <si>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</si>
  <si>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</si>
  <si>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</si>
  <si>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</si>
  <si>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</si>
  <si>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</si>
  <si>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</si>
  <si>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</si>
  <si>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</si>
  <si>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</si>
  <si>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</si>
  <si>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</si>
  <si>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</si>
  <si>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</si>
  <si>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</si>
  <si>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</si>
  <si>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</si>
  <si>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</si>
  <si>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</si>
  <si>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</si>
  <si>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</si>
  <si>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</si>
  <si>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</si>
  <si>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</si>
  <si>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</si>
  <si>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</si>
  <si>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</si>
  <si>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</si>
  <si>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</si>
  <si>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</si>
  <si>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</si>
  <si>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</si>
  <si>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</si>
  <si>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</si>
  <si>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</si>
  <si>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</si>
  <si>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</si>
  <si>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</si>
  <si>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</si>
  <si>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</si>
  <si>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</si>
  <si>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</si>
  <si>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</si>
  <si>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</si>
  <si>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</si>
  <si>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</si>
  <si>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</si>
  <si>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</si>
  <si>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</si>
  <si>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</si>
  <si>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</si>
  <si>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</si>
  <si>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</si>
  <si>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</si>
  <si>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</si>
  <si>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</si>
  <si>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</si>
  <si>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</si>
  <si>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</si>
  <si>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</si>
  <si>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</si>
  <si>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</si>
  <si>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</si>
  <si>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</si>
  <si>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</si>
  <si>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</si>
  <si>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</si>
  <si>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</si>
  <si>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</si>
  <si>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</si>
  <si>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</si>
  <si>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</si>
  <si>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</si>
  <si>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</si>
  <si>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</si>
  <si>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</si>
  <si>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</si>
  <si>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</si>
  <si>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</si>
  <si>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水道施設・管路とも、老朽化により漏水や機械の故障は今回も頻繁に発生している。全体的に耐用年数が近く、供給開始から平均３３年経過しており、今後も引き続き計画的に早期修繕やアセットマネジメントによる分析を行い、計画的な更新を目指さなければならない。</t>
    <rPh sb="1" eb="3">
      <t>スイドウ</t>
    </rPh>
    <rPh sb="3" eb="5">
      <t>シセツ</t>
    </rPh>
    <rPh sb="6" eb="8">
      <t>カンロ</t>
    </rPh>
    <rPh sb="11" eb="14">
      <t>ロウキュウカ</t>
    </rPh>
    <rPh sb="17" eb="19">
      <t>ロウスイ</t>
    </rPh>
    <rPh sb="20" eb="22">
      <t>キカイ</t>
    </rPh>
    <rPh sb="23" eb="25">
      <t>コショウ</t>
    </rPh>
    <rPh sb="26" eb="28">
      <t>コンカイ</t>
    </rPh>
    <rPh sb="29" eb="31">
      <t>ヒンパン</t>
    </rPh>
    <rPh sb="32" eb="34">
      <t>ハッセイ</t>
    </rPh>
    <rPh sb="39" eb="41">
      <t>ゼンタイ</t>
    </rPh>
    <rPh sb="41" eb="42">
      <t>テキ</t>
    </rPh>
    <rPh sb="43" eb="47">
      <t>タイヨウネンスウ</t>
    </rPh>
    <rPh sb="48" eb="49">
      <t>チカ</t>
    </rPh>
    <rPh sb="51" eb="53">
      <t>キョウキュウ</t>
    </rPh>
    <rPh sb="53" eb="55">
      <t>カイシ</t>
    </rPh>
    <rPh sb="57" eb="59">
      <t>ヘイキン</t>
    </rPh>
    <rPh sb="61" eb="62">
      <t>ネン</t>
    </rPh>
    <rPh sb="62" eb="64">
      <t>ケイカ</t>
    </rPh>
    <rPh sb="69" eb="71">
      <t>コンゴ</t>
    </rPh>
    <rPh sb="72" eb="73">
      <t>ヒ</t>
    </rPh>
    <rPh sb="74" eb="75">
      <t>ツヅ</t>
    </rPh>
    <rPh sb="76" eb="79">
      <t>ケイカクテキ</t>
    </rPh>
    <rPh sb="80" eb="82">
      <t>ソウキ</t>
    </rPh>
    <rPh sb="82" eb="84">
      <t>シュウゼン</t>
    </rPh>
    <rPh sb="98" eb="100">
      <t>ブンセキ</t>
    </rPh>
    <rPh sb="101" eb="102">
      <t>オコナ</t>
    </rPh>
    <rPh sb="104" eb="106">
      <t>ケイカク</t>
    </rPh>
    <rPh sb="106" eb="107">
      <t>テキ</t>
    </rPh>
    <rPh sb="108" eb="110">
      <t>コウシン</t>
    </rPh>
    <rPh sb="111" eb="113">
      <t>メザ</t>
    </rPh>
    <phoneticPr fontId="4"/>
  </si>
  <si>
    <t>　水道施設の更新時期が近く引き続き更新を行わなければならないため、現在更新のための計画を行っている。また、今回資産調査を実施しており、併せて現状の分析・財政計画、施設整備計画を見直し、水道事業経営の健全化を図りたい。
　事業運営の健全性・安定性には、適正な水道料金による収入が不可欠のため、料金改定を検討し令和３年度以降、料金収入の改善を目指すこととしている。</t>
    <rPh sb="1" eb="3">
      <t>スイドウ</t>
    </rPh>
    <rPh sb="3" eb="5">
      <t>シセツ</t>
    </rPh>
    <rPh sb="6" eb="8">
      <t>コウシン</t>
    </rPh>
    <rPh sb="8" eb="10">
      <t>ジキ</t>
    </rPh>
    <rPh sb="11" eb="12">
      <t>チカ</t>
    </rPh>
    <rPh sb="13" eb="14">
      <t>ヒ</t>
    </rPh>
    <rPh sb="15" eb="16">
      <t>ツヅ</t>
    </rPh>
    <rPh sb="17" eb="19">
      <t>コウシン</t>
    </rPh>
    <rPh sb="20" eb="21">
      <t>オコナ</t>
    </rPh>
    <rPh sb="33" eb="35">
      <t>ゲンザイ</t>
    </rPh>
    <rPh sb="35" eb="37">
      <t>コウシン</t>
    </rPh>
    <rPh sb="41" eb="43">
      <t>ケイカク</t>
    </rPh>
    <rPh sb="44" eb="45">
      <t>オコナ</t>
    </rPh>
    <rPh sb="53" eb="55">
      <t>コンカイ</t>
    </rPh>
    <rPh sb="55" eb="59">
      <t>シサンチョウサ</t>
    </rPh>
    <rPh sb="60" eb="62">
      <t>ジッシ</t>
    </rPh>
    <rPh sb="67" eb="68">
      <t>アワ</t>
    </rPh>
    <rPh sb="70" eb="72">
      <t>ゲンジョウ</t>
    </rPh>
    <rPh sb="73" eb="75">
      <t>ブンセキ</t>
    </rPh>
    <rPh sb="76" eb="78">
      <t>ザイセイ</t>
    </rPh>
    <rPh sb="78" eb="80">
      <t>ケイカク</t>
    </rPh>
    <rPh sb="81" eb="83">
      <t>シセツ</t>
    </rPh>
    <rPh sb="83" eb="85">
      <t>セイビ</t>
    </rPh>
    <rPh sb="85" eb="87">
      <t>ケイカク</t>
    </rPh>
    <rPh sb="88" eb="90">
      <t>ミナオ</t>
    </rPh>
    <rPh sb="92" eb="94">
      <t>スイドウ</t>
    </rPh>
    <rPh sb="94" eb="96">
      <t>ジギョウ</t>
    </rPh>
    <rPh sb="96" eb="98">
      <t>ケイエイ</t>
    </rPh>
    <rPh sb="99" eb="102">
      <t>ケンゼンカ</t>
    </rPh>
    <rPh sb="103" eb="104">
      <t>ハカ</t>
    </rPh>
    <rPh sb="110" eb="112">
      <t>ジギョウ</t>
    </rPh>
    <rPh sb="112" eb="114">
      <t>ウンエイ</t>
    </rPh>
    <rPh sb="115" eb="118">
      <t>ケンゼンセイ</t>
    </rPh>
    <rPh sb="119" eb="121">
      <t>アンテイ</t>
    </rPh>
    <rPh sb="121" eb="122">
      <t>セイ</t>
    </rPh>
    <rPh sb="125" eb="127">
      <t>テキセイ</t>
    </rPh>
    <rPh sb="128" eb="130">
      <t>スイドウ</t>
    </rPh>
    <rPh sb="130" eb="132">
      <t>リョウキン</t>
    </rPh>
    <rPh sb="135" eb="137">
      <t>シュウニュウ</t>
    </rPh>
    <rPh sb="138" eb="141">
      <t>フカケツ</t>
    </rPh>
    <rPh sb="145" eb="149">
      <t>リョウキンカイテイ</t>
    </rPh>
    <rPh sb="150" eb="152">
      <t>ケントウ</t>
    </rPh>
    <rPh sb="158" eb="160">
      <t>イコウ</t>
    </rPh>
    <rPh sb="161" eb="165">
      <t>リョウキンシュウニュウ</t>
    </rPh>
    <rPh sb="166" eb="168">
      <t>カイゼン</t>
    </rPh>
    <rPh sb="169" eb="171">
      <t>メザ</t>
    </rPh>
    <phoneticPr fontId="4"/>
  </si>
  <si>
    <t>　①について、収益的収支比率は昨年度よりは若干改善しているものの、依然として総収益より総費用＋地方債償還金の計が多く、総収益について料金収入以外に一般会計繰入金が大きく占めている状態である。
　④について、人口減に歯止めがかからず、分母となる給水収益が落ち込んでいる。地方債現在残高は若干減りつつある。しかしながら今後も早急に更新しなければならない施設・管路が多いため、今後も残高が減少し続けることはない。アセットマネジメントでの分析や、総合的かつ計画的な更新を目指さなければならない。
　⑤について、人口減に歯止めがかからず、給水収益以外の収入に依存している。料金回収率を改善するため、水道料金の改定を検討し、令和３年度以降収入の改善を目指す。
　⑥について、修繕費など維持管理費用が多くなり、給水原価が高くなっている。
　⑧について、経年劣化による漏水が多く、年間総有収水量が昨年度より低くなった。引き続き漏水箇所の早期発見・早期修繕を行い改善を目指したい。</t>
    <rPh sb="7" eb="10">
      <t>シュウエキテキ</t>
    </rPh>
    <rPh sb="10" eb="12">
      <t>シュウシ</t>
    </rPh>
    <rPh sb="12" eb="14">
      <t>ヒリツ</t>
    </rPh>
    <rPh sb="15" eb="18">
      <t>サクネンド</t>
    </rPh>
    <rPh sb="21" eb="23">
      <t>ジャッカン</t>
    </rPh>
    <rPh sb="23" eb="25">
      <t>カイゼン</t>
    </rPh>
    <rPh sb="33" eb="35">
      <t>イゼン</t>
    </rPh>
    <rPh sb="38" eb="41">
      <t>ソウシュウエキ</t>
    </rPh>
    <rPh sb="43" eb="46">
      <t>ソウヒヨウ</t>
    </rPh>
    <rPh sb="47" eb="49">
      <t>チホウ</t>
    </rPh>
    <rPh sb="49" eb="50">
      <t>サイ</t>
    </rPh>
    <rPh sb="50" eb="53">
      <t>ショウカンキン</t>
    </rPh>
    <rPh sb="54" eb="55">
      <t>ケイ</t>
    </rPh>
    <rPh sb="56" eb="57">
      <t>オオ</t>
    </rPh>
    <rPh sb="59" eb="62">
      <t>ソウシュウエキ</t>
    </rPh>
    <rPh sb="66" eb="68">
      <t>リョウキン</t>
    </rPh>
    <rPh sb="68" eb="70">
      <t>シュウニュウ</t>
    </rPh>
    <rPh sb="70" eb="72">
      <t>イガイ</t>
    </rPh>
    <rPh sb="73" eb="77">
      <t>イッパンカイケイ</t>
    </rPh>
    <rPh sb="77" eb="79">
      <t>クリイレ</t>
    </rPh>
    <rPh sb="79" eb="80">
      <t>キン</t>
    </rPh>
    <rPh sb="81" eb="82">
      <t>オオ</t>
    </rPh>
    <rPh sb="84" eb="85">
      <t>シ</t>
    </rPh>
    <rPh sb="89" eb="91">
      <t>ジョウタイ</t>
    </rPh>
    <rPh sb="103" eb="105">
      <t>ジンコウ</t>
    </rPh>
    <rPh sb="105" eb="106">
      <t>ゲン</t>
    </rPh>
    <rPh sb="107" eb="109">
      <t>ハド</t>
    </rPh>
    <rPh sb="116" eb="118">
      <t>ブンボ</t>
    </rPh>
    <rPh sb="121" eb="123">
      <t>キュウスイ</t>
    </rPh>
    <rPh sb="123" eb="125">
      <t>シュウエキ</t>
    </rPh>
    <rPh sb="126" eb="127">
      <t>オ</t>
    </rPh>
    <rPh sb="128" eb="129">
      <t>コ</t>
    </rPh>
    <rPh sb="134" eb="136">
      <t>チホウ</t>
    </rPh>
    <rPh sb="136" eb="137">
      <t>サイ</t>
    </rPh>
    <rPh sb="137" eb="139">
      <t>ゲンザイ</t>
    </rPh>
    <rPh sb="139" eb="141">
      <t>ザンダカ</t>
    </rPh>
    <rPh sb="142" eb="144">
      <t>ジャッカン</t>
    </rPh>
    <rPh sb="144" eb="145">
      <t>ヘ</t>
    </rPh>
    <rPh sb="157" eb="159">
      <t>コンゴ</t>
    </rPh>
    <rPh sb="160" eb="162">
      <t>ソウキュウ</t>
    </rPh>
    <rPh sb="163" eb="165">
      <t>コウシン</t>
    </rPh>
    <rPh sb="174" eb="176">
      <t>シセツ</t>
    </rPh>
    <rPh sb="177" eb="179">
      <t>カンロ</t>
    </rPh>
    <rPh sb="180" eb="181">
      <t>オオ</t>
    </rPh>
    <rPh sb="185" eb="187">
      <t>コンゴ</t>
    </rPh>
    <rPh sb="188" eb="190">
      <t>ザンダカ</t>
    </rPh>
    <rPh sb="191" eb="193">
      <t>ゲンショウ</t>
    </rPh>
    <rPh sb="194" eb="195">
      <t>ツヅ</t>
    </rPh>
    <rPh sb="215" eb="217">
      <t>ブンセキ</t>
    </rPh>
    <rPh sb="219" eb="221">
      <t>ソウゴウ</t>
    </rPh>
    <rPh sb="221" eb="222">
      <t>テキ</t>
    </rPh>
    <rPh sb="224" eb="226">
      <t>ケイカク</t>
    </rPh>
    <rPh sb="226" eb="227">
      <t>テキ</t>
    </rPh>
    <rPh sb="228" eb="230">
      <t>コウシン</t>
    </rPh>
    <rPh sb="231" eb="233">
      <t>メザ</t>
    </rPh>
    <rPh sb="251" eb="253">
      <t>ジンコウ</t>
    </rPh>
    <rPh sb="253" eb="254">
      <t>ゲン</t>
    </rPh>
    <rPh sb="255" eb="257">
      <t>ハド</t>
    </rPh>
    <rPh sb="264" eb="266">
      <t>キュウスイ</t>
    </rPh>
    <rPh sb="266" eb="268">
      <t>シュウエキ</t>
    </rPh>
    <rPh sb="268" eb="270">
      <t>イガイ</t>
    </rPh>
    <rPh sb="271" eb="273">
      <t>シュウニュウ</t>
    </rPh>
    <rPh sb="274" eb="276">
      <t>イゾン</t>
    </rPh>
    <rPh sb="281" eb="283">
      <t>リョウキン</t>
    </rPh>
    <rPh sb="283" eb="285">
      <t>カイシュウ</t>
    </rPh>
    <rPh sb="285" eb="286">
      <t>リツ</t>
    </rPh>
    <rPh sb="287" eb="289">
      <t>カイゼン</t>
    </rPh>
    <rPh sb="294" eb="296">
      <t>スイドウ</t>
    </rPh>
    <rPh sb="296" eb="298">
      <t>リョウキン</t>
    </rPh>
    <rPh sb="299" eb="301">
      <t>カイテイ</t>
    </rPh>
    <rPh sb="302" eb="304">
      <t>ケントウ</t>
    </rPh>
    <rPh sb="306" eb="308">
      <t>レイワ</t>
    </rPh>
    <rPh sb="309" eb="311">
      <t>ネンド</t>
    </rPh>
    <rPh sb="311" eb="313">
      <t>イコウ</t>
    </rPh>
    <rPh sb="313" eb="315">
      <t>シュウニュウ</t>
    </rPh>
    <rPh sb="316" eb="318">
      <t>カイゼン</t>
    </rPh>
    <rPh sb="319" eb="321">
      <t>メザ</t>
    </rPh>
    <rPh sb="331" eb="334">
      <t>シュウゼンヒ</t>
    </rPh>
    <rPh sb="336" eb="338">
      <t>イジ</t>
    </rPh>
    <rPh sb="338" eb="340">
      <t>カンリ</t>
    </rPh>
    <rPh sb="340" eb="341">
      <t>ヒ</t>
    </rPh>
    <rPh sb="341" eb="342">
      <t>ヨウ</t>
    </rPh>
    <rPh sb="343" eb="344">
      <t>オオ</t>
    </rPh>
    <rPh sb="348" eb="350">
      <t>キュウスイ</t>
    </rPh>
    <rPh sb="350" eb="352">
      <t>ゲンカ</t>
    </rPh>
    <rPh sb="353" eb="354">
      <t>タカ</t>
    </rPh>
    <rPh sb="369" eb="371">
      <t>ケイネン</t>
    </rPh>
    <rPh sb="371" eb="373">
      <t>レッカ</t>
    </rPh>
    <rPh sb="376" eb="378">
      <t>ロウスイ</t>
    </rPh>
    <rPh sb="379" eb="380">
      <t>オオ</t>
    </rPh>
    <rPh sb="382" eb="384">
      <t>ネンカン</t>
    </rPh>
    <rPh sb="384" eb="385">
      <t>ソウ</t>
    </rPh>
    <rPh sb="385" eb="387">
      <t>ユウシュウ</t>
    </rPh>
    <rPh sb="387" eb="389">
      <t>スイリョウ</t>
    </rPh>
    <rPh sb="390" eb="393">
      <t>サクネンド</t>
    </rPh>
    <rPh sb="395" eb="396">
      <t>ヒク</t>
    </rPh>
    <rPh sb="401" eb="402">
      <t>ヒ</t>
    </rPh>
    <rPh sb="403" eb="404">
      <t>ツヅ</t>
    </rPh>
    <rPh sb="405" eb="409">
      <t>ロウスイカショ</t>
    </rPh>
    <rPh sb="410" eb="412">
      <t>ソウキ</t>
    </rPh>
    <rPh sb="412" eb="414">
      <t>ハッケン</t>
    </rPh>
    <rPh sb="415" eb="417">
      <t>ソウキ</t>
    </rPh>
    <rPh sb="417" eb="419">
      <t>シュウゼン</t>
    </rPh>
    <rPh sb="420" eb="421">
      <t>オコナ</t>
    </rPh>
    <rPh sb="422" eb="424">
      <t>カイゼン</t>
    </rPh>
    <rPh sb="425" eb="427">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</si>
</sst>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1.54</c:v>
                </c:pt>
                <c:pt idx="1">
                  <c:v>2.4900000000000002</c:v>
                </c:pt>
                <c:pt idx="2">
                  <c:v>0.56000000000000005</c:v>
                </c:pt>
                <c:pt idx="3" formatCode="#,##0.00;&quot;△&quot;#,##0.00">
                  <c:v>0</c:v>
                </c:pt>
                <c:pt idx="4" formatCode="#,##0.00;&quot;△&quot;#,##0.00">
                  <c:v>0</c:v>
                </c:pt>
              </c:numCache>
            </c:numRef>
          </c:val>
          <c:extLst>
            <c:ext xmlns:c16="http://schemas.microsoft.com/office/drawing/2014/chart" uri="{C3380CC4-5D6E-409C-BE32-E72D297353CC}">
              <c16:uniqueId val="{00000000-CF3F-4474-B32B-434C73005B3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CF3F-4474-B32B-434C73005B3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58.05</c:v>
                </c:pt>
                <c:pt idx="1">
                  <c:v>57.23</c:v>
                </c:pt>
                <c:pt idx="2">
                  <c:v>57.55</c:v>
                </c:pt>
                <c:pt idx="3">
                  <c:v>46.77</c:v>
                </c:pt>
                <c:pt idx="4">
                  <c:v>48.26</c:v>
                </c:pt>
              </c:numCache>
            </c:numRef>
          </c:val>
          <c:extLst>
            <c:ext xmlns:c16="http://schemas.microsoft.com/office/drawing/2014/chart" uri="{C3380CC4-5D6E-409C-BE32-E72D297353CC}">
              <c16:uniqueId val="{00000000-72C2-45B5-9247-F23C8A8AB45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72C2-45B5-9247-F23C8A8AB45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67.38</c:v>
                </c:pt>
                <c:pt idx="1">
                  <c:v>64.83</c:v>
                </c:pt>
                <c:pt idx="2">
                  <c:v>65.239999999999995</c:v>
                </c:pt>
                <c:pt idx="3">
                  <c:v>76.010000000000005</c:v>
                </c:pt>
                <c:pt idx="4">
                  <c:v>72.62</c:v>
                </c:pt>
              </c:numCache>
            </c:numRef>
          </c:val>
          <c:extLst>
            <c:ext xmlns:c16="http://schemas.microsoft.com/office/drawing/2014/chart" uri="{C3380CC4-5D6E-409C-BE32-E72D297353CC}">
              <c16:uniqueId val="{00000000-B69E-4953-BA23-4A4DB86D05F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B69E-4953-BA23-4A4DB86D05F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76.819999999999993</c:v>
                </c:pt>
                <c:pt idx="1">
                  <c:v>76.84</c:v>
                </c:pt>
                <c:pt idx="2">
                  <c:v>76.540000000000006</c:v>
                </c:pt>
                <c:pt idx="3">
                  <c:v>78.89</c:v>
                </c:pt>
                <c:pt idx="4">
                  <c:v>79.709999999999994</c:v>
                </c:pt>
              </c:numCache>
            </c:numRef>
          </c:val>
          <c:extLst>
            <c:ext xmlns:c16="http://schemas.microsoft.com/office/drawing/2014/chart" uri="{C3380CC4-5D6E-409C-BE32-E72D297353CC}">
              <c16:uniqueId val="{00000000-1FAF-4D68-98B5-963817B5DD2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1FAF-4D68-98B5-963817B5DD2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3E-4FD3-8A6A-2471F127890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3E-4FD3-8A6A-2471F127890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25-4E00-BB5F-3242F6E543C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25-4E00-BB5F-3242F6E543C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DA-44AE-A17D-F9CFBDBB68E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DA-44AE-A17D-F9CFBDBB68E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5C-4C9B-9197-672207DA5B3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5C-4C9B-9197-672207DA5B3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1316.33</c:v>
                </c:pt>
                <c:pt idx="1">
                  <c:v>1406.75</c:v>
                </c:pt>
                <c:pt idx="2">
                  <c:v>1400.02</c:v>
                </c:pt>
                <c:pt idx="3">
                  <c:v>1371.72</c:v>
                </c:pt>
                <c:pt idx="4">
                  <c:v>1314.39</c:v>
                </c:pt>
              </c:numCache>
            </c:numRef>
          </c:val>
          <c:extLst>
            <c:ext xmlns:c16="http://schemas.microsoft.com/office/drawing/2014/chart" uri="{C3380CC4-5D6E-409C-BE32-E72D297353CC}">
              <c16:uniqueId val="{00000000-E383-4FA0-90B1-1749553B29F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E383-4FA0-90B1-1749553B29F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58.73</c:v>
                </c:pt>
                <c:pt idx="1">
                  <c:v>54.89</c:v>
                </c:pt>
                <c:pt idx="2">
                  <c:v>55.13</c:v>
                </c:pt>
                <c:pt idx="3">
                  <c:v>48.28</c:v>
                </c:pt>
                <c:pt idx="4">
                  <c:v>46.48</c:v>
                </c:pt>
              </c:numCache>
            </c:numRef>
          </c:val>
          <c:extLst>
            <c:ext xmlns:c16="http://schemas.microsoft.com/office/drawing/2014/chart" uri="{C3380CC4-5D6E-409C-BE32-E72D297353CC}">
              <c16:uniqueId val="{00000000-F5C8-420E-BBFC-863046D6B68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F5C8-420E-BBFC-863046D6B68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369.92</c:v>
                </c:pt>
                <c:pt idx="1">
                  <c:v>398.8</c:v>
                </c:pt>
                <c:pt idx="2">
                  <c:v>394.63</c:v>
                </c:pt>
                <c:pt idx="3">
                  <c:v>456.69</c:v>
                </c:pt>
                <c:pt idx="4">
                  <c:v>480.77</c:v>
                </c:pt>
              </c:numCache>
            </c:numRef>
          </c:val>
          <c:extLst>
            <c:ext xmlns:c16="http://schemas.microsoft.com/office/drawing/2014/chart" uri="{C3380CC4-5D6E-409C-BE32-E72D297353CC}">
              <c16:uniqueId val="{00000000-0A52-4D79-9EBC-0F26E40ADB9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0A52-4D79-9EBC-0F26E40ADB9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F35" sqref="BF3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島根県　美郷町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4580</v>
      </c>
      <c r="AM8" s="51"/>
      <c r="AN8" s="51"/>
      <c r="AO8" s="51"/>
      <c r="AP8" s="51"/>
      <c r="AQ8" s="51"/>
      <c r="AR8" s="51"/>
      <c r="AS8" s="51"/>
      <c r="AT8" s="47">
        <f>データ!$S$6</f>
        <v>282.92</v>
      </c>
      <c r="AU8" s="47"/>
      <c r="AV8" s="47"/>
      <c r="AW8" s="47"/>
      <c r="AX8" s="47"/>
      <c r="AY8" s="47"/>
      <c r="AZ8" s="47"/>
      <c r="BA8" s="47"/>
      <c r="BB8" s="47">
        <f>データ!$T$6</f>
        <v>16.190000000000001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81.23</v>
      </c>
      <c r="Q10" s="47"/>
      <c r="R10" s="47"/>
      <c r="S10" s="47"/>
      <c r="T10" s="47"/>
      <c r="U10" s="47"/>
      <c r="V10" s="47"/>
      <c r="W10" s="51">
        <f>データ!$Q$6</f>
        <v>3590</v>
      </c>
      <c r="X10" s="51"/>
      <c r="Y10" s="51"/>
      <c r="Z10" s="51"/>
      <c r="AA10" s="51"/>
      <c r="AB10" s="51"/>
      <c r="AC10" s="51"/>
      <c r="AD10" s="2"/>
      <c r="AE10" s="2"/>
      <c r="AF10" s="2"/>
      <c r="AG10" s="2"/>
      <c r="AH10" s="2"/>
      <c r="AI10" s="2"/>
      <c r="AJ10" s="2"/>
      <c r="AK10" s="2"/>
      <c r="AL10" s="51">
        <f>データ!$U$6</f>
        <v>3696</v>
      </c>
      <c r="AM10" s="51"/>
      <c r="AN10" s="51"/>
      <c r="AO10" s="51"/>
      <c r="AP10" s="51"/>
      <c r="AQ10" s="51"/>
      <c r="AR10" s="51"/>
      <c r="AS10" s="51"/>
      <c r="AT10" s="47">
        <f>データ!$V$6</f>
        <v>17.54</v>
      </c>
      <c r="AU10" s="47"/>
      <c r="AV10" s="47"/>
      <c r="AW10" s="47"/>
      <c r="AX10" s="47"/>
      <c r="AY10" s="47"/>
      <c r="AZ10" s="47"/>
      <c r="BA10" s="47"/>
      <c r="BB10" s="47">
        <f>データ!$W$6</f>
        <v>210.72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119</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43</v>
      </c>
      <c r="N85" s="27" t="s">
        <v>44</v>
      </c>
      <c r="O85" s="27" t="str">
        <f>データ!EN6</f>
        <v>【0.56】</v>
      </c>
    </row>
  </sheetData>
  <sheetProtection algorithmName="SHA-512" hashValue="a/m2MHIjdou+Fnu5D1ymrkuRN4/eV7AzQHpkA+MsP9SWrOFU6iON/O2dbQCIZjWnGJpv5IIYgEO9RwVE8475EA==" saltValue="39XIh2qVcJfmthCYXGKdm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47</v>
      </c>
      <c r="B3" s="30" t="s">
        <v>48</v>
      </c>
      <c r="C3" s="30" t="s">
        <v>49</v>
      </c>
      <c r="D3" s="30" t="s">
        <v>50</v>
      </c>
      <c r="E3" s="30" t="s">
        <v>51</v>
      </c>
      <c r="F3" s="30" t="s">
        <v>52</v>
      </c>
      <c r="G3" s="30" t="s">
        <v>53</v>
      </c>
      <c r="H3" s="77" t="s">
        <v>54</v>
      </c>
      <c r="I3" s="78"/>
      <c r="J3" s="78"/>
      <c r="K3" s="78"/>
      <c r="L3" s="78"/>
      <c r="M3" s="78"/>
      <c r="N3" s="78"/>
      <c r="O3" s="78"/>
      <c r="P3" s="78"/>
      <c r="Q3" s="78"/>
      <c r="R3" s="78"/>
      <c r="S3" s="78"/>
      <c r="T3" s="78"/>
      <c r="U3" s="78"/>
      <c r="V3" s="78"/>
      <c r="W3" s="79"/>
      <c r="X3" s="83" t="s">
        <v>55</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56</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57</v>
      </c>
      <c r="B4" s="31"/>
      <c r="C4" s="31"/>
      <c r="D4" s="31"/>
      <c r="E4" s="31"/>
      <c r="F4" s="31"/>
      <c r="G4" s="31"/>
      <c r="H4" s="80"/>
      <c r="I4" s="81"/>
      <c r="J4" s="81"/>
      <c r="K4" s="81"/>
      <c r="L4" s="81"/>
      <c r="M4" s="81"/>
      <c r="N4" s="81"/>
      <c r="O4" s="81"/>
      <c r="P4" s="81"/>
      <c r="Q4" s="81"/>
      <c r="R4" s="81"/>
      <c r="S4" s="81"/>
      <c r="T4" s="81"/>
      <c r="U4" s="81"/>
      <c r="V4" s="81"/>
      <c r="W4" s="82"/>
      <c r="X4" s="76" t="s">
        <v>58</v>
      </c>
      <c r="Y4" s="76"/>
      <c r="Z4" s="76"/>
      <c r="AA4" s="76"/>
      <c r="AB4" s="76"/>
      <c r="AC4" s="76"/>
      <c r="AD4" s="76"/>
      <c r="AE4" s="76"/>
      <c r="AF4" s="76"/>
      <c r="AG4" s="76"/>
      <c r="AH4" s="76"/>
      <c r="AI4" s="76" t="s">
        <v>59</v>
      </c>
      <c r="AJ4" s="76"/>
      <c r="AK4" s="76"/>
      <c r="AL4" s="76"/>
      <c r="AM4" s="76"/>
      <c r="AN4" s="76"/>
      <c r="AO4" s="76"/>
      <c r="AP4" s="76"/>
      <c r="AQ4" s="76"/>
      <c r="AR4" s="76"/>
      <c r="AS4" s="76"/>
      <c r="AT4" s="76" t="s">
        <v>60</v>
      </c>
      <c r="AU4" s="76"/>
      <c r="AV4" s="76"/>
      <c r="AW4" s="76"/>
      <c r="AX4" s="76"/>
      <c r="AY4" s="76"/>
      <c r="AZ4" s="76"/>
      <c r="BA4" s="76"/>
      <c r="BB4" s="76"/>
      <c r="BC4" s="76"/>
      <c r="BD4" s="76"/>
      <c r="BE4" s="76" t="s">
        <v>61</v>
      </c>
      <c r="BF4" s="76"/>
      <c r="BG4" s="76"/>
      <c r="BH4" s="76"/>
      <c r="BI4" s="76"/>
      <c r="BJ4" s="76"/>
      <c r="BK4" s="76"/>
      <c r="BL4" s="76"/>
      <c r="BM4" s="76"/>
      <c r="BN4" s="76"/>
      <c r="BO4" s="76"/>
      <c r="BP4" s="76" t="s">
        <v>62</v>
      </c>
      <c r="BQ4" s="76"/>
      <c r="BR4" s="76"/>
      <c r="BS4" s="76"/>
      <c r="BT4" s="76"/>
      <c r="BU4" s="76"/>
      <c r="BV4" s="76"/>
      <c r="BW4" s="76"/>
      <c r="BX4" s="76"/>
      <c r="BY4" s="76"/>
      <c r="BZ4" s="76"/>
      <c r="CA4" s="76" t="s">
        <v>63</v>
      </c>
      <c r="CB4" s="76"/>
      <c r="CC4" s="76"/>
      <c r="CD4" s="76"/>
      <c r="CE4" s="76"/>
      <c r="CF4" s="76"/>
      <c r="CG4" s="76"/>
      <c r="CH4" s="76"/>
      <c r="CI4" s="76"/>
      <c r="CJ4" s="76"/>
      <c r="CK4" s="76"/>
      <c r="CL4" s="76" t="s">
        <v>64</v>
      </c>
      <c r="CM4" s="76"/>
      <c r="CN4" s="76"/>
      <c r="CO4" s="76"/>
      <c r="CP4" s="76"/>
      <c r="CQ4" s="76"/>
      <c r="CR4" s="76"/>
      <c r="CS4" s="76"/>
      <c r="CT4" s="76"/>
      <c r="CU4" s="76"/>
      <c r="CV4" s="76"/>
      <c r="CW4" s="76" t="s">
        <v>65</v>
      </c>
      <c r="CX4" s="76"/>
      <c r="CY4" s="76"/>
      <c r="CZ4" s="76"/>
      <c r="DA4" s="76"/>
      <c r="DB4" s="76"/>
      <c r="DC4" s="76"/>
      <c r="DD4" s="76"/>
      <c r="DE4" s="76"/>
      <c r="DF4" s="76"/>
      <c r="DG4" s="76"/>
      <c r="DH4" s="76" t="s">
        <v>66</v>
      </c>
      <c r="DI4" s="76"/>
      <c r="DJ4" s="76"/>
      <c r="DK4" s="76"/>
      <c r="DL4" s="76"/>
      <c r="DM4" s="76"/>
      <c r="DN4" s="76"/>
      <c r="DO4" s="76"/>
      <c r="DP4" s="76"/>
      <c r="DQ4" s="76"/>
      <c r="DR4" s="76"/>
      <c r="DS4" s="76" t="s">
        <v>67</v>
      </c>
      <c r="DT4" s="76"/>
      <c r="DU4" s="76"/>
      <c r="DV4" s="76"/>
      <c r="DW4" s="76"/>
      <c r="DX4" s="76"/>
      <c r="DY4" s="76"/>
      <c r="DZ4" s="76"/>
      <c r="EA4" s="76"/>
      <c r="EB4" s="76"/>
      <c r="EC4" s="76"/>
      <c r="ED4" s="76" t="s">
        <v>68</v>
      </c>
      <c r="EE4" s="76"/>
      <c r="EF4" s="76"/>
      <c r="EG4" s="76"/>
      <c r="EH4" s="76"/>
      <c r="EI4" s="76"/>
      <c r="EJ4" s="76"/>
      <c r="EK4" s="76"/>
      <c r="EL4" s="76"/>
      <c r="EM4" s="76"/>
      <c r="EN4" s="76"/>
    </row>
    <row r="5" spans="1:144" x14ac:dyDescent="0.2">
      <c r="A5" s="29" t="s">
        <v>69</v>
      </c>
      <c r="B5" s="32"/>
      <c r="C5" s="32"/>
      <c r="D5" s="32"/>
      <c r="E5" s="32"/>
      <c r="F5" s="32"/>
      <c r="G5" s="32"/>
      <c r="H5" s="33" t="s">
        <v>70</v>
      </c>
      <c r="I5" s="33" t="s">
        <v>71</v>
      </c>
      <c r="J5" s="33" t="s">
        <v>72</v>
      </c>
      <c r="K5" s="33" t="s">
        <v>73</v>
      </c>
      <c r="L5" s="33" t="s">
        <v>74</v>
      </c>
      <c r="M5" s="33" t="s">
        <v>75</v>
      </c>
      <c r="N5" s="33" t="s">
        <v>76</v>
      </c>
      <c r="O5" s="33" t="s">
        <v>77</v>
      </c>
      <c r="P5" s="33" t="s">
        <v>78</v>
      </c>
      <c r="Q5" s="33" t="s">
        <v>79</v>
      </c>
      <c r="R5" s="33" t="s">
        <v>80</v>
      </c>
      <c r="S5" s="33" t="s">
        <v>81</v>
      </c>
      <c r="T5" s="33" t="s">
        <v>82</v>
      </c>
      <c r="U5" s="33" t="s">
        <v>83</v>
      </c>
      <c r="V5" s="33" t="s">
        <v>84</v>
      </c>
      <c r="W5" s="33" t="s">
        <v>85</v>
      </c>
      <c r="X5" s="33" t="s">
        <v>86</v>
      </c>
      <c r="Y5" s="33" t="s">
        <v>87</v>
      </c>
      <c r="Z5" s="33" t="s">
        <v>88</v>
      </c>
      <c r="AA5" s="33" t="s">
        <v>89</v>
      </c>
      <c r="AB5" s="33" t="s">
        <v>90</v>
      </c>
      <c r="AC5" s="33" t="s">
        <v>91</v>
      </c>
      <c r="AD5" s="33" t="s">
        <v>92</v>
      </c>
      <c r="AE5" s="33" t="s">
        <v>93</v>
      </c>
      <c r="AF5" s="33" t="s">
        <v>94</v>
      </c>
      <c r="AG5" s="33" t="s">
        <v>95</v>
      </c>
      <c r="AH5" s="33" t="s">
        <v>29</v>
      </c>
      <c r="AI5" s="33" t="s">
        <v>86</v>
      </c>
      <c r="AJ5" s="33" t="s">
        <v>87</v>
      </c>
      <c r="AK5" s="33" t="s">
        <v>88</v>
      </c>
      <c r="AL5" s="33" t="s">
        <v>89</v>
      </c>
      <c r="AM5" s="33" t="s">
        <v>90</v>
      </c>
      <c r="AN5" s="33" t="s">
        <v>91</v>
      </c>
      <c r="AO5" s="33" t="s">
        <v>92</v>
      </c>
      <c r="AP5" s="33" t="s">
        <v>93</v>
      </c>
      <c r="AQ5" s="33" t="s">
        <v>94</v>
      </c>
      <c r="AR5" s="33" t="s">
        <v>95</v>
      </c>
      <c r="AS5" s="33" t="s">
        <v>96</v>
      </c>
      <c r="AT5" s="33" t="s">
        <v>86</v>
      </c>
      <c r="AU5" s="33" t="s">
        <v>87</v>
      </c>
      <c r="AV5" s="33" t="s">
        <v>88</v>
      </c>
      <c r="AW5" s="33" t="s">
        <v>89</v>
      </c>
      <c r="AX5" s="33" t="s">
        <v>90</v>
      </c>
      <c r="AY5" s="33" t="s">
        <v>91</v>
      </c>
      <c r="AZ5" s="33" t="s">
        <v>92</v>
      </c>
      <c r="BA5" s="33" t="s">
        <v>93</v>
      </c>
      <c r="BB5" s="33" t="s">
        <v>94</v>
      </c>
      <c r="BC5" s="33" t="s">
        <v>95</v>
      </c>
      <c r="BD5" s="33" t="s">
        <v>96</v>
      </c>
      <c r="BE5" s="33" t="s">
        <v>86</v>
      </c>
      <c r="BF5" s="33" t="s">
        <v>87</v>
      </c>
      <c r="BG5" s="33" t="s">
        <v>88</v>
      </c>
      <c r="BH5" s="33" t="s">
        <v>89</v>
      </c>
      <c r="BI5" s="33" t="s">
        <v>90</v>
      </c>
      <c r="BJ5" s="33" t="s">
        <v>91</v>
      </c>
      <c r="BK5" s="33" t="s">
        <v>92</v>
      </c>
      <c r="BL5" s="33" t="s">
        <v>93</v>
      </c>
      <c r="BM5" s="33" t="s">
        <v>94</v>
      </c>
      <c r="BN5" s="33" t="s">
        <v>95</v>
      </c>
      <c r="BO5" s="33" t="s">
        <v>96</v>
      </c>
      <c r="BP5" s="33" t="s">
        <v>86</v>
      </c>
      <c r="BQ5" s="33" t="s">
        <v>87</v>
      </c>
      <c r="BR5" s="33" t="s">
        <v>88</v>
      </c>
      <c r="BS5" s="33" t="s">
        <v>89</v>
      </c>
      <c r="BT5" s="33" t="s">
        <v>90</v>
      </c>
      <c r="BU5" s="33" t="s">
        <v>91</v>
      </c>
      <c r="BV5" s="33" t="s">
        <v>92</v>
      </c>
      <c r="BW5" s="33" t="s">
        <v>93</v>
      </c>
      <c r="BX5" s="33" t="s">
        <v>94</v>
      </c>
      <c r="BY5" s="33" t="s">
        <v>95</v>
      </c>
      <c r="BZ5" s="33" t="s">
        <v>96</v>
      </c>
      <c r="CA5" s="33" t="s">
        <v>86</v>
      </c>
      <c r="CB5" s="33" t="s">
        <v>87</v>
      </c>
      <c r="CC5" s="33" t="s">
        <v>88</v>
      </c>
      <c r="CD5" s="33" t="s">
        <v>89</v>
      </c>
      <c r="CE5" s="33" t="s">
        <v>90</v>
      </c>
      <c r="CF5" s="33" t="s">
        <v>91</v>
      </c>
      <c r="CG5" s="33" t="s">
        <v>92</v>
      </c>
      <c r="CH5" s="33" t="s">
        <v>93</v>
      </c>
      <c r="CI5" s="33" t="s">
        <v>94</v>
      </c>
      <c r="CJ5" s="33" t="s">
        <v>95</v>
      </c>
      <c r="CK5" s="33" t="s">
        <v>96</v>
      </c>
      <c r="CL5" s="33" t="s">
        <v>86</v>
      </c>
      <c r="CM5" s="33" t="s">
        <v>87</v>
      </c>
      <c r="CN5" s="33" t="s">
        <v>88</v>
      </c>
      <c r="CO5" s="33" t="s">
        <v>89</v>
      </c>
      <c r="CP5" s="33" t="s">
        <v>90</v>
      </c>
      <c r="CQ5" s="33" t="s">
        <v>91</v>
      </c>
      <c r="CR5" s="33" t="s">
        <v>92</v>
      </c>
      <c r="CS5" s="33" t="s">
        <v>93</v>
      </c>
      <c r="CT5" s="33" t="s">
        <v>94</v>
      </c>
      <c r="CU5" s="33" t="s">
        <v>95</v>
      </c>
      <c r="CV5" s="33" t="s">
        <v>96</v>
      </c>
      <c r="CW5" s="33" t="s">
        <v>86</v>
      </c>
      <c r="CX5" s="33" t="s">
        <v>87</v>
      </c>
      <c r="CY5" s="33" t="s">
        <v>88</v>
      </c>
      <c r="CZ5" s="33" t="s">
        <v>89</v>
      </c>
      <c r="DA5" s="33" t="s">
        <v>90</v>
      </c>
      <c r="DB5" s="33" t="s">
        <v>91</v>
      </c>
      <c r="DC5" s="33" t="s">
        <v>92</v>
      </c>
      <c r="DD5" s="33" t="s">
        <v>93</v>
      </c>
      <c r="DE5" s="33" t="s">
        <v>94</v>
      </c>
      <c r="DF5" s="33" t="s">
        <v>95</v>
      </c>
      <c r="DG5" s="33" t="s">
        <v>96</v>
      </c>
      <c r="DH5" s="33" t="s">
        <v>86</v>
      </c>
      <c r="DI5" s="33" t="s">
        <v>87</v>
      </c>
      <c r="DJ5" s="33" t="s">
        <v>88</v>
      </c>
      <c r="DK5" s="33" t="s">
        <v>89</v>
      </c>
      <c r="DL5" s="33" t="s">
        <v>90</v>
      </c>
      <c r="DM5" s="33" t="s">
        <v>91</v>
      </c>
      <c r="DN5" s="33" t="s">
        <v>92</v>
      </c>
      <c r="DO5" s="33" t="s">
        <v>93</v>
      </c>
      <c r="DP5" s="33" t="s">
        <v>94</v>
      </c>
      <c r="DQ5" s="33" t="s">
        <v>95</v>
      </c>
      <c r="DR5" s="33" t="s">
        <v>96</v>
      </c>
      <c r="DS5" s="33" t="s">
        <v>86</v>
      </c>
      <c r="DT5" s="33" t="s">
        <v>87</v>
      </c>
      <c r="DU5" s="33" t="s">
        <v>88</v>
      </c>
      <c r="DV5" s="33" t="s">
        <v>89</v>
      </c>
      <c r="DW5" s="33" t="s">
        <v>90</v>
      </c>
      <c r="DX5" s="33" t="s">
        <v>91</v>
      </c>
      <c r="DY5" s="33" t="s">
        <v>92</v>
      </c>
      <c r="DZ5" s="33" t="s">
        <v>93</v>
      </c>
      <c r="EA5" s="33" t="s">
        <v>94</v>
      </c>
      <c r="EB5" s="33" t="s">
        <v>95</v>
      </c>
      <c r="EC5" s="33" t="s">
        <v>96</v>
      </c>
      <c r="ED5" s="33" t="s">
        <v>86</v>
      </c>
      <c r="EE5" s="33" t="s">
        <v>87</v>
      </c>
      <c r="EF5" s="33" t="s">
        <v>88</v>
      </c>
      <c r="EG5" s="33" t="s">
        <v>89</v>
      </c>
      <c r="EH5" s="33" t="s">
        <v>90</v>
      </c>
      <c r="EI5" s="33" t="s">
        <v>91</v>
      </c>
      <c r="EJ5" s="33" t="s">
        <v>92</v>
      </c>
      <c r="EK5" s="33" t="s">
        <v>93</v>
      </c>
      <c r="EL5" s="33" t="s">
        <v>94</v>
      </c>
      <c r="EM5" s="33" t="s">
        <v>95</v>
      </c>
      <c r="EN5" s="33" t="s">
        <v>96</v>
      </c>
    </row>
    <row r="6" spans="1:144" s="37" customFormat="1" x14ac:dyDescent="0.2">
      <c r="A6" s="29" t="s">
        <v>97</v>
      </c>
      <c r="B6" s="34">
        <f>B7</f>
        <v>2019</v>
      </c>
      <c r="C6" s="34">
        <f t="shared" ref="C6:W6" si="3">C7</f>
        <v>324485</v>
      </c>
      <c r="D6" s="34">
        <f t="shared" si="3"/>
        <v>47</v>
      </c>
      <c r="E6" s="34">
        <f t="shared" si="3"/>
        <v>1</v>
      </c>
      <c r="F6" s="34">
        <f t="shared" si="3"/>
        <v>0</v>
      </c>
      <c r="G6" s="34">
        <f t="shared" si="3"/>
        <v>0</v>
      </c>
      <c r="H6" s="34" t="str">
        <f t="shared" si="3"/>
        <v>島根県　美郷町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81.23</v>
      </c>
      <c r="Q6" s="35">
        <f t="shared" si="3"/>
        <v>3590</v>
      </c>
      <c r="R6" s="35">
        <f t="shared" si="3"/>
        <v>4580</v>
      </c>
      <c r="S6" s="35">
        <f t="shared" si="3"/>
        <v>282.92</v>
      </c>
      <c r="T6" s="35">
        <f t="shared" si="3"/>
        <v>16.190000000000001</v>
      </c>
      <c r="U6" s="35">
        <f t="shared" si="3"/>
        <v>3696</v>
      </c>
      <c r="V6" s="35">
        <f t="shared" si="3"/>
        <v>17.54</v>
      </c>
      <c r="W6" s="35">
        <f t="shared" si="3"/>
        <v>210.72</v>
      </c>
      <c r="X6" s="36">
        <f>IF(X7="",NA(),X7)</f>
        <v>76.819999999999993</v>
      </c>
      <c r="Y6" s="36">
        <f t="shared" ref="Y6:AG6" si="4">IF(Y7="",NA(),Y7)</f>
        <v>76.84</v>
      </c>
      <c r="Z6" s="36">
        <f t="shared" si="4"/>
        <v>76.540000000000006</v>
      </c>
      <c r="AA6" s="36">
        <f t="shared" si="4"/>
        <v>78.89</v>
      </c>
      <c r="AB6" s="36">
        <f t="shared" si="4"/>
        <v>79.709999999999994</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1316.33</v>
      </c>
      <c r="BF6" s="36">
        <f t="shared" ref="BF6:BN6" si="7">IF(BF7="",NA(),BF7)</f>
        <v>1406.75</v>
      </c>
      <c r="BG6" s="36">
        <f t="shared" si="7"/>
        <v>1400.02</v>
      </c>
      <c r="BH6" s="36">
        <f t="shared" si="7"/>
        <v>1371.72</v>
      </c>
      <c r="BI6" s="36">
        <f t="shared" si="7"/>
        <v>1314.39</v>
      </c>
      <c r="BJ6" s="36">
        <f t="shared" si="7"/>
        <v>1134.67</v>
      </c>
      <c r="BK6" s="36">
        <f t="shared" si="7"/>
        <v>1144.79</v>
      </c>
      <c r="BL6" s="36">
        <f t="shared" si="7"/>
        <v>1061.58</v>
      </c>
      <c r="BM6" s="36">
        <f t="shared" si="7"/>
        <v>1007.7</v>
      </c>
      <c r="BN6" s="36">
        <f t="shared" si="7"/>
        <v>1018.52</v>
      </c>
      <c r="BO6" s="35" t="str">
        <f>IF(BO7="","",IF(BO7="-","【-】","【"&amp;SUBSTITUTE(TEXT(BO7,"#,##0.00"),"-","△")&amp;"】"))</f>
        <v>【1,084.05】</v>
      </c>
      <c r="BP6" s="36">
        <f>IF(BP7="",NA(),BP7)</f>
        <v>58.73</v>
      </c>
      <c r="BQ6" s="36">
        <f t="shared" ref="BQ6:BY6" si="8">IF(BQ7="",NA(),BQ7)</f>
        <v>54.89</v>
      </c>
      <c r="BR6" s="36">
        <f t="shared" si="8"/>
        <v>55.13</v>
      </c>
      <c r="BS6" s="36">
        <f t="shared" si="8"/>
        <v>48.28</v>
      </c>
      <c r="BT6" s="36">
        <f t="shared" si="8"/>
        <v>46.48</v>
      </c>
      <c r="BU6" s="36">
        <f t="shared" si="8"/>
        <v>40.6</v>
      </c>
      <c r="BV6" s="36">
        <f t="shared" si="8"/>
        <v>56.04</v>
      </c>
      <c r="BW6" s="36">
        <f t="shared" si="8"/>
        <v>58.52</v>
      </c>
      <c r="BX6" s="36">
        <f t="shared" si="8"/>
        <v>59.22</v>
      </c>
      <c r="BY6" s="36">
        <f t="shared" si="8"/>
        <v>58.79</v>
      </c>
      <c r="BZ6" s="35" t="str">
        <f>IF(BZ7="","",IF(BZ7="-","【-】","【"&amp;SUBSTITUTE(TEXT(BZ7,"#,##0.00"),"-","△")&amp;"】"))</f>
        <v>【53.46】</v>
      </c>
      <c r="CA6" s="36">
        <f>IF(CA7="",NA(),CA7)</f>
        <v>369.92</v>
      </c>
      <c r="CB6" s="36">
        <f t="shared" ref="CB6:CJ6" si="9">IF(CB7="",NA(),CB7)</f>
        <v>398.8</v>
      </c>
      <c r="CC6" s="36">
        <f t="shared" si="9"/>
        <v>394.63</v>
      </c>
      <c r="CD6" s="36">
        <f t="shared" si="9"/>
        <v>456.69</v>
      </c>
      <c r="CE6" s="36">
        <f t="shared" si="9"/>
        <v>480.77</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58.05</v>
      </c>
      <c r="CM6" s="36">
        <f t="shared" ref="CM6:CU6" si="10">IF(CM7="",NA(),CM7)</f>
        <v>57.23</v>
      </c>
      <c r="CN6" s="36">
        <f t="shared" si="10"/>
        <v>57.55</v>
      </c>
      <c r="CO6" s="36">
        <f t="shared" si="10"/>
        <v>46.77</v>
      </c>
      <c r="CP6" s="36">
        <f t="shared" si="10"/>
        <v>48.26</v>
      </c>
      <c r="CQ6" s="36">
        <f t="shared" si="10"/>
        <v>57.29</v>
      </c>
      <c r="CR6" s="36">
        <f t="shared" si="10"/>
        <v>55.9</v>
      </c>
      <c r="CS6" s="36">
        <f t="shared" si="10"/>
        <v>57.3</v>
      </c>
      <c r="CT6" s="36">
        <f t="shared" si="10"/>
        <v>56.76</v>
      </c>
      <c r="CU6" s="36">
        <f t="shared" si="10"/>
        <v>56.04</v>
      </c>
      <c r="CV6" s="35" t="str">
        <f>IF(CV7="","",IF(CV7="-","【-】","【"&amp;SUBSTITUTE(TEXT(CV7,"#,##0.00"),"-","△")&amp;"】"))</f>
        <v>【54.90】</v>
      </c>
      <c r="CW6" s="36">
        <f>IF(CW7="",NA(),CW7)</f>
        <v>67.38</v>
      </c>
      <c r="CX6" s="36">
        <f t="shared" ref="CX6:DF6" si="11">IF(CX7="",NA(),CX7)</f>
        <v>64.83</v>
      </c>
      <c r="CY6" s="36">
        <f t="shared" si="11"/>
        <v>65.239999999999995</v>
      </c>
      <c r="CZ6" s="36">
        <f t="shared" si="11"/>
        <v>76.010000000000005</v>
      </c>
      <c r="DA6" s="36">
        <f t="shared" si="11"/>
        <v>72.62</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1.54</v>
      </c>
      <c r="EE6" s="36">
        <f t="shared" ref="EE6:EM6" si="14">IF(EE7="",NA(),EE7)</f>
        <v>2.4900000000000002</v>
      </c>
      <c r="EF6" s="36">
        <f t="shared" si="14"/>
        <v>0.56000000000000005</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324485</v>
      </c>
      <c r="D7" s="38">
        <v>47</v>
      </c>
      <c r="E7" s="38">
        <v>1</v>
      </c>
      <c r="F7" s="38">
        <v>0</v>
      </c>
      <c r="G7" s="38">
        <v>0</v>
      </c>
      <c r="H7" s="38" t="s">
        <v>98</v>
      </c>
      <c r="I7" s="38" t="s">
        <v>99</v>
      </c>
      <c r="J7" s="38" t="s">
        <v>100</v>
      </c>
      <c r="K7" s="38" t="s">
        <v>101</v>
      </c>
      <c r="L7" s="38" t="s">
        <v>102</v>
      </c>
      <c r="M7" s="38" t="s">
        <v>103</v>
      </c>
      <c r="N7" s="39" t="s">
        <v>104</v>
      </c>
      <c r="O7" s="39" t="s">
        <v>105</v>
      </c>
      <c r="P7" s="39">
        <v>81.23</v>
      </c>
      <c r="Q7" s="39">
        <v>3590</v>
      </c>
      <c r="R7" s="39">
        <v>4580</v>
      </c>
      <c r="S7" s="39">
        <v>282.92</v>
      </c>
      <c r="T7" s="39">
        <v>16.190000000000001</v>
      </c>
      <c r="U7" s="39">
        <v>3696</v>
      </c>
      <c r="V7" s="39">
        <v>17.54</v>
      </c>
      <c r="W7" s="39">
        <v>210.72</v>
      </c>
      <c r="X7" s="39">
        <v>76.819999999999993</v>
      </c>
      <c r="Y7" s="39">
        <v>76.84</v>
      </c>
      <c r="Z7" s="39">
        <v>76.540000000000006</v>
      </c>
      <c r="AA7" s="39">
        <v>78.89</v>
      </c>
      <c r="AB7" s="39">
        <v>79.709999999999994</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1316.33</v>
      </c>
      <c r="BF7" s="39">
        <v>1406.75</v>
      </c>
      <c r="BG7" s="39">
        <v>1400.02</v>
      </c>
      <c r="BH7" s="39">
        <v>1371.72</v>
      </c>
      <c r="BI7" s="39">
        <v>1314.39</v>
      </c>
      <c r="BJ7" s="39">
        <v>1134.67</v>
      </c>
      <c r="BK7" s="39">
        <v>1144.79</v>
      </c>
      <c r="BL7" s="39">
        <v>1061.58</v>
      </c>
      <c r="BM7" s="39">
        <v>1007.7</v>
      </c>
      <c r="BN7" s="39">
        <v>1018.52</v>
      </c>
      <c r="BO7" s="39">
        <v>1084.05</v>
      </c>
      <c r="BP7" s="39">
        <v>58.73</v>
      </c>
      <c r="BQ7" s="39">
        <v>54.89</v>
      </c>
      <c r="BR7" s="39">
        <v>55.13</v>
      </c>
      <c r="BS7" s="39">
        <v>48.28</v>
      </c>
      <c r="BT7" s="39">
        <v>46.48</v>
      </c>
      <c r="BU7" s="39">
        <v>40.6</v>
      </c>
      <c r="BV7" s="39">
        <v>56.04</v>
      </c>
      <c r="BW7" s="39">
        <v>58.52</v>
      </c>
      <c r="BX7" s="39">
        <v>59.22</v>
      </c>
      <c r="BY7" s="39">
        <v>58.79</v>
      </c>
      <c r="BZ7" s="39">
        <v>53.46</v>
      </c>
      <c r="CA7" s="39">
        <v>369.92</v>
      </c>
      <c r="CB7" s="39">
        <v>398.8</v>
      </c>
      <c r="CC7" s="39">
        <v>394.63</v>
      </c>
      <c r="CD7" s="39">
        <v>456.69</v>
      </c>
      <c r="CE7" s="39">
        <v>480.77</v>
      </c>
      <c r="CF7" s="39">
        <v>440.03</v>
      </c>
      <c r="CG7" s="39">
        <v>304.35000000000002</v>
      </c>
      <c r="CH7" s="39">
        <v>296.3</v>
      </c>
      <c r="CI7" s="39">
        <v>292.89999999999998</v>
      </c>
      <c r="CJ7" s="39">
        <v>298.25</v>
      </c>
      <c r="CK7" s="39">
        <v>300.47000000000003</v>
      </c>
      <c r="CL7" s="39">
        <v>58.05</v>
      </c>
      <c r="CM7" s="39">
        <v>57.23</v>
      </c>
      <c r="CN7" s="39">
        <v>57.55</v>
      </c>
      <c r="CO7" s="39">
        <v>46.77</v>
      </c>
      <c r="CP7" s="39">
        <v>48.26</v>
      </c>
      <c r="CQ7" s="39">
        <v>57.29</v>
      </c>
      <c r="CR7" s="39">
        <v>55.9</v>
      </c>
      <c r="CS7" s="39">
        <v>57.3</v>
      </c>
      <c r="CT7" s="39">
        <v>56.76</v>
      </c>
      <c r="CU7" s="39">
        <v>56.04</v>
      </c>
      <c r="CV7" s="39">
        <v>54.9</v>
      </c>
      <c r="CW7" s="39">
        <v>67.38</v>
      </c>
      <c r="CX7" s="39">
        <v>64.83</v>
      </c>
      <c r="CY7" s="39">
        <v>65.239999999999995</v>
      </c>
      <c r="CZ7" s="39">
        <v>76.010000000000005</v>
      </c>
      <c r="DA7" s="39">
        <v>72.62</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1.54</v>
      </c>
      <c r="EE7" s="39">
        <v>2.4900000000000002</v>
      </c>
      <c r="EF7" s="39">
        <v>0.56000000000000005</v>
      </c>
      <c r="EG7" s="39">
        <v>0</v>
      </c>
      <c r="EH7" s="39">
        <v>0</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106</v>
      </c>
      <c r="C9" s="41" t="s">
        <v>107</v>
      </c>
      <c r="D9" s="41" t="s">
        <v>108</v>
      </c>
      <c r="E9" s="41" t="s">
        <v>109</v>
      </c>
      <c r="F9" s="41" t="s">
        <v>110</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48</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111</v>
      </c>
    </row>
    <row r="12" spans="1:144" x14ac:dyDescent="0.2">
      <c r="B12">
        <v>1</v>
      </c>
      <c r="C12">
        <v>1</v>
      </c>
      <c r="D12">
        <v>1</v>
      </c>
      <c r="E12">
        <v>1</v>
      </c>
      <c r="F12">
        <v>1</v>
      </c>
      <c r="G12" t="s">
        <v>112</v>
      </c>
    </row>
    <row r="13" spans="1:144" x14ac:dyDescent="0.2">
      <c r="B13" t="s">
        <v>113</v>
      </c>
      <c r="C13" t="s">
        <v>113</v>
      </c>
      <c r="D13" t="s">
        <v>114</v>
      </c>
      <c r="E13" t="s">
        <v>114</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松島 孝徳</cp:lastModifiedBy>
  <cp:lastPrinted>2021-02-01T05:31:20Z</cp:lastPrinted>
  <dcterms:created xsi:type="dcterms:W3CDTF">2020-12-04T02:21:40Z</dcterms:created>
  <dcterms:modified xsi:type="dcterms:W3CDTF">2021-02-01T05:49:16Z</dcterms:modified>
  <cp:category/>
</cp:coreProperties>
</file>