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簡易水道\"/>
    </mc:Choice>
  </mc:AlternateContent>
  <workbookProtection workbookAlgorithmName="SHA-512" workbookHashValue="5Ie8LDZfBws92buk8h214fFrT3ktyyvbxuQMl4jV6M94qU6TBowi+59sSeaDPO3wz9S2DfqMmwMcI1Q6FJJ0aQ==" workbookSaltValue="dfe+smcKP0hYRFUAIJ/T1Q==" workbookSpinCount="100000" lockStructure="1"/>
  <bookViews>
    <workbookView xWindow="0" yWindow="0" windowWidth="23040" windowHeight="862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<sst xmlns="http://schemas.openxmlformats.org/spreadsheetml/2006/main" count="233" uniqueCount="117">
  <si>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</si>
  <si>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</si>
  <si>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</si>
  <si>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</si>
  <si>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</si>
  <si>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</si>
  <si>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</si>
  <si>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</si>
  <si>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</si>
  <si>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</si>
  <si>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</si>
  <si>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</si>
  <si>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</si>
  <si>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</si>
  <si>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</si>
  <si>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</si>
  <si>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</si>
  <si>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</si>
  <si>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</si>
  <si>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</si>
  <si>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</si>
  <si>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</si>
  <si>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</si>
  <si>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</si>
  <si>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</si>
  <si>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</si>
  <si>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</si>
  <si>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</si>
  <si>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</si>
  <si>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</si>
  <si>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</si>
  <si>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</si>
  <si>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</si>
  <si>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</si>
  <si>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</si>
  <si>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</si>
  <si>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</si>
  <si>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</si>
  <si>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</si>
  <si>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</si>
  <si>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</si>
  <si>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</si>
  <si>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</si>
  <si>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</si>
  <si>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</si>
  <si>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</si>
  <si>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</si>
  <si>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</si>
  <si>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</si>
  <si>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</si>
  <si>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</si>
  <si>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</si>
  <si>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</si>
  <si>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</si>
  <si>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</si>
  <si>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</si>
  <si>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</si>
  <si>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</si>
  <si>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</si>
  <si>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</si>
  <si>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</si>
  <si>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</si>
  <si>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</si>
  <si>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</si>
  <si>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</si>
  <si>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</si>
  <si>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</si>
  <si>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</si>
  <si>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</si>
  <si>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</si>
  <si>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</si>
  <si>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</si>
  <si>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</si>
  <si>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</si>
  <si>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</si>
  <si>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</si>
  <si>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</si>
  <si>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</si>
  <si>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</si>
  <si>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</si>
  <si>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</si>
  <si>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</si>
  <si>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</si>
  <si>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</si>
  <si>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</si>
  <si>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</si>
  <si>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</si>
  <si>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</si>
  <si>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</si>
  <si>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</si>
  <si>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</si>
  <si>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</si>
  <si>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</si>
  <si>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</si>
  <si>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</si>
  <si>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</si>
  <si>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</si>
  <si>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</si>
  <si>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</si>
  <si>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</si>
  <si>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</si>
  <si>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</si>
  <si>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</si>
  <si>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</si>
  <si>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</si>
  <si>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</si>
  <si>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</si>
  <si>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</si>
  <si>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</si>
  <si>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</si>
  <si>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</si>
  <si>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</si>
  <si>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</si>
  <si>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</si>
  <si>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給水収益が減少していく中において、施設更新の必要性を踏まえ、適切な更新計画を立てていく必要がある。そのためにも、今年度から実施している資産台帳整理を始め、公会計シフト移行に伴い健全な水道事業運営に努めていく必要がある。
  また、施設利用率の低さからも、更新時におけるダウンサイジングも視野に入れて行く必要がある。</t>
    <rPh sb="1" eb="3">
      <t>コンゴ</t>
    </rPh>
    <rPh sb="4" eb="6">
      <t>キュウスイ</t>
    </rPh>
    <rPh sb="6" eb="8">
      <t>シュウエキ</t>
    </rPh>
    <rPh sb="9" eb="11">
      <t>ゲンショウ</t>
    </rPh>
    <rPh sb="15" eb="16">
      <t>ナカ</t>
    </rPh>
    <rPh sb="21" eb="23">
      <t>シセツ</t>
    </rPh>
    <rPh sb="23" eb="25">
      <t>コウシン</t>
    </rPh>
    <rPh sb="26" eb="29">
      <t>ヒツヨウセイ</t>
    </rPh>
    <rPh sb="30" eb="31">
      <t>フ</t>
    </rPh>
    <rPh sb="34" eb="36">
      <t>テキセツ</t>
    </rPh>
    <rPh sb="37" eb="39">
      <t>コウシン</t>
    </rPh>
    <rPh sb="39" eb="41">
      <t>ケイカク</t>
    </rPh>
    <rPh sb="42" eb="43">
      <t>タ</t>
    </rPh>
    <rPh sb="47" eb="49">
      <t>ヒツヨウ</t>
    </rPh>
    <rPh sb="60" eb="63">
      <t>コンネンド</t>
    </rPh>
    <rPh sb="65" eb="67">
      <t>ジッシ</t>
    </rPh>
    <rPh sb="71" eb="73">
      <t>シサン</t>
    </rPh>
    <rPh sb="73" eb="75">
      <t>ダイチョウ</t>
    </rPh>
    <rPh sb="75" eb="77">
      <t>セイリ</t>
    </rPh>
    <rPh sb="78" eb="79">
      <t>ハジ</t>
    </rPh>
    <rPh sb="81" eb="84">
      <t>コウカイケイ</t>
    </rPh>
    <rPh sb="87" eb="89">
      <t>イコウ</t>
    </rPh>
    <rPh sb="90" eb="91">
      <t>トモナ</t>
    </rPh>
    <rPh sb="92" eb="94">
      <t>ケンゼン</t>
    </rPh>
    <rPh sb="95" eb="97">
      <t>スイドウ</t>
    </rPh>
    <rPh sb="97" eb="99">
      <t>ジギョウ</t>
    </rPh>
    <rPh sb="99" eb="101">
      <t>ウンエイ</t>
    </rPh>
    <rPh sb="102" eb="103">
      <t>ツト</t>
    </rPh>
    <rPh sb="107" eb="109">
      <t>ヒツヨウ</t>
    </rPh>
    <rPh sb="119" eb="121">
      <t>シセツ</t>
    </rPh>
    <rPh sb="121" eb="124">
      <t>リヨウリツ</t>
    </rPh>
    <rPh sb="131" eb="134">
      <t>コウシンジ</t>
    </rPh>
    <rPh sb="147" eb="149">
      <t>シヤ</t>
    </rPh>
    <rPh sb="150" eb="151">
      <t>イ</t>
    </rPh>
    <rPh sb="153" eb="154">
      <t>イ</t>
    </rPh>
    <rPh sb="155" eb="157">
      <t>ヒツヨウ</t>
    </rPh>
    <phoneticPr fontId="4"/>
  </si>
  <si>
    <t xml:space="preserve">  収益的収支比率が昨年に比べ大きく低下しているのは、営業収益（料金収入）と営業外収益（消費税還付金）が減少し、企業債償還額が増加したためである。今後も、料金収入の減少と企業債償還額の増加に伴い収支比率が低下する見込みである。
  大きな建設改良事業は一段落したが、これまでの建設改良事業に伴う企業債の借入に伴い企業債残高対給水収益比率は横ばい状態になると思われる。
　料金回収率が昨年より低下している要因は給水原価が大きくなったためである。
　給水原価が大きくなっている要因は、営業費用における管路台帳整備に伴う委託料及び企業債償還金の増加によるものである。
　施設利用率は、類似団体と比べ低い状況となっている。これは、上水道事業時規模の配水能力が現在も変わりはないものの、給水人口の減少によって配水量が以前に比べ低下しているからである。</t>
    <rPh sb="2" eb="5">
      <t>シュウエキテキ</t>
    </rPh>
    <rPh sb="5" eb="7">
      <t>シュウシ</t>
    </rPh>
    <rPh sb="7" eb="9">
      <t>ヒリツ</t>
    </rPh>
    <rPh sb="10" eb="12">
      <t>サクネン</t>
    </rPh>
    <rPh sb="13" eb="14">
      <t>クラ</t>
    </rPh>
    <rPh sb="15" eb="16">
      <t>オオ</t>
    </rPh>
    <rPh sb="18" eb="20">
      <t>テイカ</t>
    </rPh>
    <rPh sb="27" eb="29">
      <t>エイギョウ</t>
    </rPh>
    <rPh sb="29" eb="31">
      <t>シュウエキ</t>
    </rPh>
    <rPh sb="32" eb="34">
      <t>リョウキン</t>
    </rPh>
    <rPh sb="34" eb="36">
      <t>シュウニュウ</t>
    </rPh>
    <rPh sb="38" eb="41">
      <t>エイギョウガイ</t>
    </rPh>
    <rPh sb="41" eb="43">
      <t>シュウエキ</t>
    </rPh>
    <rPh sb="44" eb="47">
      <t>ショウヒゼイ</t>
    </rPh>
    <rPh sb="47" eb="50">
      <t>カンプキン</t>
    </rPh>
    <rPh sb="52" eb="54">
      <t>ゲンショウ</t>
    </rPh>
    <rPh sb="56" eb="59">
      <t>キギョウサイ</t>
    </rPh>
    <rPh sb="59" eb="61">
      <t>ショウカン</t>
    </rPh>
    <rPh sb="61" eb="62">
      <t>ガク</t>
    </rPh>
    <rPh sb="63" eb="65">
      <t>ゾウカ</t>
    </rPh>
    <rPh sb="73" eb="75">
      <t>コンゴ</t>
    </rPh>
    <rPh sb="77" eb="79">
      <t>リョウキン</t>
    </rPh>
    <rPh sb="79" eb="81">
      <t>シュウニュウ</t>
    </rPh>
    <rPh sb="82" eb="84">
      <t>ゲンショウ</t>
    </rPh>
    <rPh sb="85" eb="88">
      <t>キギョウサイ</t>
    </rPh>
    <rPh sb="88" eb="91">
      <t>ショウカンガク</t>
    </rPh>
    <rPh sb="92" eb="94">
      <t>ゾウカ</t>
    </rPh>
    <rPh sb="95" eb="96">
      <t>トモナ</t>
    </rPh>
    <rPh sb="97" eb="99">
      <t>シュウシ</t>
    </rPh>
    <rPh sb="99" eb="101">
      <t>ヒリツ</t>
    </rPh>
    <rPh sb="102" eb="104">
      <t>テイカ</t>
    </rPh>
    <rPh sb="106" eb="108">
      <t>ミコ</t>
    </rPh>
    <rPh sb="116" eb="117">
      <t>オオ</t>
    </rPh>
    <rPh sb="119" eb="121">
      <t>ケンセツ</t>
    </rPh>
    <rPh sb="121" eb="123">
      <t>カイリョウ</t>
    </rPh>
    <rPh sb="123" eb="125">
      <t>ジギョウ</t>
    </rPh>
    <rPh sb="126" eb="129">
      <t>ヒトダンラク</t>
    </rPh>
    <rPh sb="138" eb="140">
      <t>ケンセツ</t>
    </rPh>
    <rPh sb="140" eb="142">
      <t>カイリョウ</t>
    </rPh>
    <rPh sb="142" eb="144">
      <t>ジギョウ</t>
    </rPh>
    <rPh sb="145" eb="146">
      <t>トモナ</t>
    </rPh>
    <rPh sb="147" eb="150">
      <t>キギョウサイ</t>
    </rPh>
    <rPh sb="151" eb="153">
      <t>カリイレ</t>
    </rPh>
    <rPh sb="154" eb="155">
      <t>トモナ</t>
    </rPh>
    <rPh sb="156" eb="159">
      <t>キギョウサイ</t>
    </rPh>
    <rPh sb="159" eb="161">
      <t>ザンダカ</t>
    </rPh>
    <rPh sb="161" eb="162">
      <t>タイ</t>
    </rPh>
    <rPh sb="162" eb="164">
      <t>キュウスイ</t>
    </rPh>
    <rPh sb="164" eb="166">
      <t>シュウエキ</t>
    </rPh>
    <rPh sb="166" eb="168">
      <t>ヒリツ</t>
    </rPh>
    <rPh sb="169" eb="170">
      <t>ヨコ</t>
    </rPh>
    <rPh sb="172" eb="174">
      <t>ジョウタイ</t>
    </rPh>
    <rPh sb="178" eb="179">
      <t>オモ</t>
    </rPh>
    <rPh sb="185" eb="187">
      <t>リョウキン</t>
    </rPh>
    <rPh sb="187" eb="190">
      <t>カイシュウリツ</t>
    </rPh>
    <rPh sb="191" eb="193">
      <t>サクネン</t>
    </rPh>
    <rPh sb="195" eb="197">
      <t>テイカ</t>
    </rPh>
    <rPh sb="201" eb="203">
      <t>ヨウイン</t>
    </rPh>
    <rPh sb="204" eb="208">
      <t>キュウスイゲンカ</t>
    </rPh>
    <rPh sb="209" eb="210">
      <t>オオ</t>
    </rPh>
    <rPh sb="223" eb="227">
      <t>キュウスイゲンカ</t>
    </rPh>
    <rPh sb="228" eb="229">
      <t>オオ</t>
    </rPh>
    <rPh sb="236" eb="238">
      <t>ヨウイン</t>
    </rPh>
    <rPh sb="240" eb="242">
      <t>エイギョウ</t>
    </rPh>
    <rPh sb="242" eb="244">
      <t>ヒヨウ</t>
    </rPh>
    <rPh sb="248" eb="250">
      <t>カンロ</t>
    </rPh>
    <rPh sb="250" eb="252">
      <t>ダイチョウ</t>
    </rPh>
    <rPh sb="252" eb="254">
      <t>セイビ</t>
    </rPh>
    <rPh sb="255" eb="256">
      <t>トモナ</t>
    </rPh>
    <rPh sb="257" eb="260">
      <t>イタクリョウ</t>
    </rPh>
    <rPh sb="260" eb="261">
      <t>オヨ</t>
    </rPh>
    <rPh sb="262" eb="265">
      <t>キギョウサイ</t>
    </rPh>
    <rPh sb="265" eb="267">
      <t>ショウカン</t>
    </rPh>
    <rPh sb="267" eb="268">
      <t>キン</t>
    </rPh>
    <rPh sb="269" eb="271">
      <t>ゾウカ</t>
    </rPh>
    <rPh sb="282" eb="284">
      <t>シセツ</t>
    </rPh>
    <rPh sb="284" eb="287">
      <t>リヨウリツ</t>
    </rPh>
    <rPh sb="289" eb="291">
      <t>ルイジ</t>
    </rPh>
    <rPh sb="291" eb="293">
      <t>ダンタイ</t>
    </rPh>
    <rPh sb="294" eb="295">
      <t>クラ</t>
    </rPh>
    <rPh sb="296" eb="297">
      <t>ヒク</t>
    </rPh>
    <rPh sb="298" eb="300">
      <t>ジョウキョウ</t>
    </rPh>
    <rPh sb="311" eb="314">
      <t>ジョウスイドウ</t>
    </rPh>
    <rPh sb="314" eb="316">
      <t>ジギョウ</t>
    </rPh>
    <rPh sb="316" eb="317">
      <t>ジ</t>
    </rPh>
    <rPh sb="317" eb="319">
      <t>キボ</t>
    </rPh>
    <rPh sb="320" eb="322">
      <t>ハイスイ</t>
    </rPh>
    <rPh sb="322" eb="324">
      <t>ノウリョク</t>
    </rPh>
    <rPh sb="325" eb="327">
      <t>ゲンザイ</t>
    </rPh>
    <rPh sb="328" eb="329">
      <t>カ</t>
    </rPh>
    <rPh sb="338" eb="340">
      <t>キュウスイ</t>
    </rPh>
    <rPh sb="340" eb="342">
      <t>ジンコウ</t>
    </rPh>
    <rPh sb="343" eb="345">
      <t>ゲンショウ</t>
    </rPh>
    <rPh sb="349" eb="352">
      <t>ハイスイリョウ</t>
    </rPh>
    <rPh sb="353" eb="355">
      <t>イゼン</t>
    </rPh>
    <rPh sb="356" eb="357">
      <t>クラ</t>
    </rPh>
    <rPh sb="358" eb="360">
      <t>テイカ</t>
    </rPh>
    <phoneticPr fontId="4"/>
  </si>
  <si>
    <t>　管路については、概ね更新は完了しているが、今後更新時期を迎える施設（浄水場・配水池等）が多数存在しているため適切な更新計画を立てていく必要がある。</t>
    <rPh sb="1" eb="3">
      <t>カンロ</t>
    </rPh>
    <rPh sb="9" eb="10">
      <t>オオム</t>
    </rPh>
    <rPh sb="11" eb="13">
      <t>コウシン</t>
    </rPh>
    <rPh sb="14" eb="16">
      <t>カンリョウ</t>
    </rPh>
    <rPh sb="22" eb="24">
      <t>コンゴ</t>
    </rPh>
    <rPh sb="24" eb="26">
      <t>コウシン</t>
    </rPh>
    <rPh sb="26" eb="28">
      <t>ジキ</t>
    </rPh>
    <rPh sb="29" eb="30">
      <t>ムカ</t>
    </rPh>
    <rPh sb="32" eb="34">
      <t>シセツ</t>
    </rPh>
    <rPh sb="35" eb="38">
      <t>ジョウスイジョウ</t>
    </rPh>
    <rPh sb="39" eb="42">
      <t>ハイスイチ</t>
    </rPh>
    <rPh sb="42" eb="43">
      <t>トウ</t>
    </rPh>
    <rPh sb="45" eb="47">
      <t>タスウ</t>
    </rPh>
    <rPh sb="47" eb="49">
      <t>ソンザイ</t>
    </rPh>
    <rPh sb="55" eb="57">
      <t>テキセツ</t>
    </rPh>
    <rPh sb="58" eb="60">
      <t>コウシン</t>
    </rPh>
    <rPh sb="60" eb="62">
      <t>ケイカク</t>
    </rPh>
    <rPh sb="63" eb="64">
      <t>タ</t>
    </rPh>
    <rPh sb="68" eb="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</si>
</sst>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2.84</c:v>
                </c:pt>
                <c:pt idx="1">
                  <c:v>0</c:v>
                </c:pt>
                <c:pt idx="2">
                  <c:v>0</c:v>
                </c:pt>
                <c:pt idx="3">
                  <c:v>0</c:v>
                </c:pt>
                <c:pt idx="4">
                  <c:v>0</c:v>
                </c:pt>
              </c:numCache>
            </c:numRef>
          </c:val>
          <c:extLst>
            <c:ext xmlns:c16="http://schemas.microsoft.com/office/drawing/2014/chart" uri="{C3380CC4-5D6E-409C-BE32-E72D297353CC}">
              <c16:uniqueId val="{00000000-4AE3-46BB-822E-02F0601877E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4AE3-46BB-822E-02F0601877E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24.74</c:v>
                </c:pt>
                <c:pt idx="1">
                  <c:v>23.98</c:v>
                </c:pt>
                <c:pt idx="2">
                  <c:v>25.73</c:v>
                </c:pt>
                <c:pt idx="3">
                  <c:v>25.83</c:v>
                </c:pt>
                <c:pt idx="4">
                  <c:v>25.87</c:v>
                </c:pt>
              </c:numCache>
            </c:numRef>
          </c:val>
          <c:extLst>
            <c:ext xmlns:c16="http://schemas.microsoft.com/office/drawing/2014/chart" uri="{C3380CC4-5D6E-409C-BE32-E72D297353CC}">
              <c16:uniqueId val="{00000000-252A-4A6D-8B2D-580EFAA3FC5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252A-4A6D-8B2D-580EFAA3FC5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78.819999999999993</c:v>
                </c:pt>
                <c:pt idx="1">
                  <c:v>80.13</c:v>
                </c:pt>
                <c:pt idx="2">
                  <c:v>75.569999999999993</c:v>
                </c:pt>
                <c:pt idx="3">
                  <c:v>71.959999999999994</c:v>
                </c:pt>
                <c:pt idx="4">
                  <c:v>69.3</c:v>
                </c:pt>
              </c:numCache>
            </c:numRef>
          </c:val>
          <c:extLst>
            <c:ext xmlns:c16="http://schemas.microsoft.com/office/drawing/2014/chart" uri="{C3380CC4-5D6E-409C-BE32-E72D297353CC}">
              <c16:uniqueId val="{00000000-A1C7-40FF-B671-0E2238C76FB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A1C7-40FF-B671-0E2238C76FB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91</c:v>
                </c:pt>
                <c:pt idx="1">
                  <c:v>91.25</c:v>
                </c:pt>
                <c:pt idx="2">
                  <c:v>79.16</c:v>
                </c:pt>
                <c:pt idx="3">
                  <c:v>94.26</c:v>
                </c:pt>
                <c:pt idx="4">
                  <c:v>68.78</c:v>
                </c:pt>
              </c:numCache>
            </c:numRef>
          </c:val>
          <c:extLst>
            <c:ext xmlns:c16="http://schemas.microsoft.com/office/drawing/2014/chart" uri="{C3380CC4-5D6E-409C-BE32-E72D297353CC}">
              <c16:uniqueId val="{00000000-A43F-4308-94C8-CDAF2AAA69E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A43F-4308-94C8-CDAF2AAA69E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7-4A97-9E57-9EA57BE4B7A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7-4A97-9E57-9EA57BE4B7A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D-412B-9E30-2DFDFF8D18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D-412B-9E30-2DFDFF8D18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8-465E-883A-B2997922FD8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8-465E-883A-B2997922FD8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F4-40D1-B32C-51FBB3B95B1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F4-40D1-B32C-51FBB3B95B1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830.57</c:v>
                </c:pt>
                <c:pt idx="1">
                  <c:v>862.68</c:v>
                </c:pt>
                <c:pt idx="2">
                  <c:v>1193.7</c:v>
                </c:pt>
                <c:pt idx="3">
                  <c:v>1215.77</c:v>
                </c:pt>
                <c:pt idx="4">
                  <c:v>1312.51</c:v>
                </c:pt>
              </c:numCache>
            </c:numRef>
          </c:val>
          <c:extLst>
            <c:ext xmlns:c16="http://schemas.microsoft.com/office/drawing/2014/chart" uri="{C3380CC4-5D6E-409C-BE32-E72D297353CC}">
              <c16:uniqueId val="{00000000-24A9-4D01-B149-076D00E49EF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24A9-4D01-B149-076D00E49EF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79.27</c:v>
                </c:pt>
                <c:pt idx="1">
                  <c:v>80.790000000000006</c:v>
                </c:pt>
                <c:pt idx="2">
                  <c:v>73.099999999999994</c:v>
                </c:pt>
                <c:pt idx="3">
                  <c:v>72.040000000000006</c:v>
                </c:pt>
                <c:pt idx="4">
                  <c:v>62.91</c:v>
                </c:pt>
              </c:numCache>
            </c:numRef>
          </c:val>
          <c:extLst>
            <c:ext xmlns:c16="http://schemas.microsoft.com/office/drawing/2014/chart" uri="{C3380CC4-5D6E-409C-BE32-E72D297353CC}">
              <c16:uniqueId val="{00000000-43CB-43F7-931B-5F342E39230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43CB-43F7-931B-5F342E39230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301.22000000000003</c:v>
                </c:pt>
                <c:pt idx="1">
                  <c:v>305.51</c:v>
                </c:pt>
                <c:pt idx="2">
                  <c:v>331.73</c:v>
                </c:pt>
                <c:pt idx="3">
                  <c:v>354.65</c:v>
                </c:pt>
                <c:pt idx="4">
                  <c:v>405.15</c:v>
                </c:pt>
              </c:numCache>
            </c:numRef>
          </c:val>
          <c:extLst>
            <c:ext xmlns:c16="http://schemas.microsoft.com/office/drawing/2014/chart" uri="{C3380CC4-5D6E-409C-BE32-E72D297353CC}">
              <c16:uniqueId val="{00000000-B9C8-4591-80E3-A6EA93F40E0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B9C8-4591-80E3-A6EA93F40E0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島根県　川本町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3270</v>
      </c>
      <c r="AM8" s="51"/>
      <c r="AN8" s="51"/>
      <c r="AO8" s="51"/>
      <c r="AP8" s="51"/>
      <c r="AQ8" s="51"/>
      <c r="AR8" s="51"/>
      <c r="AS8" s="51"/>
      <c r="AT8" s="47">
        <f>データ!$S$6</f>
        <v>106.43</v>
      </c>
      <c r="AU8" s="47"/>
      <c r="AV8" s="47"/>
      <c r="AW8" s="47"/>
      <c r="AX8" s="47"/>
      <c r="AY8" s="47"/>
      <c r="AZ8" s="47"/>
      <c r="BA8" s="47"/>
      <c r="BB8" s="47">
        <f>データ!$T$6</f>
        <v>30.72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88.19</v>
      </c>
      <c r="Q10" s="47"/>
      <c r="R10" s="47"/>
      <c r="S10" s="47"/>
      <c r="T10" s="47"/>
      <c r="U10" s="47"/>
      <c r="V10" s="47"/>
      <c r="W10" s="51">
        <f>データ!$Q$6</f>
        <v>4180</v>
      </c>
      <c r="X10" s="51"/>
      <c r="Y10" s="51"/>
      <c r="Z10" s="51"/>
      <c r="AA10" s="51"/>
      <c r="AB10" s="51"/>
      <c r="AC10" s="51"/>
      <c r="AD10" s="2"/>
      <c r="AE10" s="2"/>
      <c r="AF10" s="2"/>
      <c r="AG10" s="2"/>
      <c r="AH10" s="2"/>
      <c r="AI10" s="2"/>
      <c r="AJ10" s="2"/>
      <c r="AK10" s="2"/>
      <c r="AL10" s="51">
        <f>データ!$U$6</f>
        <v>2844</v>
      </c>
      <c r="AM10" s="51"/>
      <c r="AN10" s="51"/>
      <c r="AO10" s="51"/>
      <c r="AP10" s="51"/>
      <c r="AQ10" s="51"/>
      <c r="AR10" s="51"/>
      <c r="AS10" s="51"/>
      <c r="AT10" s="47">
        <f>データ!$V$6</f>
        <v>14.85</v>
      </c>
      <c r="AU10" s="47"/>
      <c r="AV10" s="47"/>
      <c r="AW10" s="47"/>
      <c r="AX10" s="47"/>
      <c r="AY10" s="47"/>
      <c r="AZ10" s="47"/>
      <c r="BA10" s="47"/>
      <c r="BB10" s="47">
        <f>データ!$W$6</f>
        <v>191.52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iiOYYyH+0FKLgmevKU1qyizaG7IWWaejdsvDPT6sD3nZxoLmGZMjA+67Qcu9sVlSCykhRRFnK28ueqoRk0MO1w==" saltValue="M5EhUZlPqOhAV7jv0JqH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324418</v>
      </c>
      <c r="D6" s="34">
        <f t="shared" si="3"/>
        <v>47</v>
      </c>
      <c r="E6" s="34">
        <f t="shared" si="3"/>
        <v>1</v>
      </c>
      <c r="F6" s="34">
        <f t="shared" si="3"/>
        <v>0</v>
      </c>
      <c r="G6" s="34">
        <f t="shared" si="3"/>
        <v>0</v>
      </c>
      <c r="H6" s="34" t="str">
        <f t="shared" si="3"/>
        <v>島根県　川本町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88.19</v>
      </c>
      <c r="Q6" s="35">
        <f t="shared" si="3"/>
        <v>4180</v>
      </c>
      <c r="R6" s="35">
        <f t="shared" si="3"/>
        <v>3270</v>
      </c>
      <c r="S6" s="35">
        <f t="shared" si="3"/>
        <v>106.43</v>
      </c>
      <c r="T6" s="35">
        <f t="shared" si="3"/>
        <v>30.72</v>
      </c>
      <c r="U6" s="35">
        <f t="shared" si="3"/>
        <v>2844</v>
      </c>
      <c r="V6" s="35">
        <f t="shared" si="3"/>
        <v>14.85</v>
      </c>
      <c r="W6" s="35">
        <f t="shared" si="3"/>
        <v>191.52</v>
      </c>
      <c r="X6" s="36">
        <f>IF(X7="",NA(),X7)</f>
        <v>91</v>
      </c>
      <c r="Y6" s="36">
        <f t="shared" ref="Y6:AG6" si="4">IF(Y7="",NA(),Y7)</f>
        <v>91.25</v>
      </c>
      <c r="Z6" s="36">
        <f t="shared" si="4"/>
        <v>79.16</v>
      </c>
      <c r="AA6" s="36">
        <f t="shared" si="4"/>
        <v>94.26</v>
      </c>
      <c r="AB6" s="36">
        <f t="shared" si="4"/>
        <v>68.78</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830.57</v>
      </c>
      <c r="BF6" s="36">
        <f t="shared" ref="BF6:BN6" si="7">IF(BF7="",NA(),BF7)</f>
        <v>862.68</v>
      </c>
      <c r="BG6" s="36">
        <f t="shared" si="7"/>
        <v>1193.7</v>
      </c>
      <c r="BH6" s="36">
        <f t="shared" si="7"/>
        <v>1215.77</v>
      </c>
      <c r="BI6" s="36">
        <f t="shared" si="7"/>
        <v>1312.51</v>
      </c>
      <c r="BJ6" s="36">
        <f t="shared" si="7"/>
        <v>1134.67</v>
      </c>
      <c r="BK6" s="36">
        <f t="shared" si="7"/>
        <v>1144.79</v>
      </c>
      <c r="BL6" s="36">
        <f t="shared" si="7"/>
        <v>1061.58</v>
      </c>
      <c r="BM6" s="36">
        <f t="shared" si="7"/>
        <v>1007.7</v>
      </c>
      <c r="BN6" s="36">
        <f t="shared" si="7"/>
        <v>1018.52</v>
      </c>
      <c r="BO6" s="35" t="str">
        <f>IF(BO7="","",IF(BO7="-","【-】","【"&amp;SUBSTITUTE(TEXT(BO7,"#,##0.00"),"-","△")&amp;"】"))</f>
        <v>【1,084.05】</v>
      </c>
      <c r="BP6" s="36">
        <f>IF(BP7="",NA(),BP7)</f>
        <v>79.27</v>
      </c>
      <c r="BQ6" s="36">
        <f t="shared" ref="BQ6:BY6" si="8">IF(BQ7="",NA(),BQ7)</f>
        <v>80.790000000000006</v>
      </c>
      <c r="BR6" s="36">
        <f t="shared" si="8"/>
        <v>73.099999999999994</v>
      </c>
      <c r="BS6" s="36">
        <f t="shared" si="8"/>
        <v>72.040000000000006</v>
      </c>
      <c r="BT6" s="36">
        <f t="shared" si="8"/>
        <v>62.91</v>
      </c>
      <c r="BU6" s="36">
        <f t="shared" si="8"/>
        <v>40.6</v>
      </c>
      <c r="BV6" s="36">
        <f t="shared" si="8"/>
        <v>56.04</v>
      </c>
      <c r="BW6" s="36">
        <f t="shared" si="8"/>
        <v>58.52</v>
      </c>
      <c r="BX6" s="36">
        <f t="shared" si="8"/>
        <v>59.22</v>
      </c>
      <c r="BY6" s="36">
        <f t="shared" si="8"/>
        <v>58.79</v>
      </c>
      <c r="BZ6" s="35" t="str">
        <f>IF(BZ7="","",IF(BZ7="-","【-】","【"&amp;SUBSTITUTE(TEXT(BZ7,"#,##0.00"),"-","△")&amp;"】"))</f>
        <v>【53.46】</v>
      </c>
      <c r="CA6" s="36">
        <f>IF(CA7="",NA(),CA7)</f>
        <v>301.22000000000003</v>
      </c>
      <c r="CB6" s="36">
        <f t="shared" ref="CB6:CJ6" si="9">IF(CB7="",NA(),CB7)</f>
        <v>305.51</v>
      </c>
      <c r="CC6" s="36">
        <f t="shared" si="9"/>
        <v>331.73</v>
      </c>
      <c r="CD6" s="36">
        <f t="shared" si="9"/>
        <v>354.65</v>
      </c>
      <c r="CE6" s="36">
        <f t="shared" si="9"/>
        <v>405.15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24.74</v>
      </c>
      <c r="CM6" s="36">
        <f t="shared" ref="CM6:CU6" si="10">IF(CM7="",NA(),CM7)</f>
        <v>23.98</v>
      </c>
      <c r="CN6" s="36">
        <f t="shared" si="10"/>
        <v>25.73</v>
      </c>
      <c r="CO6" s="36">
        <f t="shared" si="10"/>
        <v>25.83</v>
      </c>
      <c r="CP6" s="36">
        <f t="shared" si="10"/>
        <v>25.87</v>
      </c>
      <c r="CQ6" s="36">
        <f t="shared" si="10"/>
        <v>57.29</v>
      </c>
      <c r="CR6" s="36">
        <f t="shared" si="10"/>
        <v>55.9</v>
      </c>
      <c r="CS6" s="36">
        <f t="shared" si="10"/>
        <v>57.3</v>
      </c>
      <c r="CT6" s="36">
        <f t="shared" si="10"/>
        <v>56.76</v>
      </c>
      <c r="CU6" s="36">
        <f t="shared" si="10"/>
        <v>56.04</v>
      </c>
      <c r="CV6" s="35" t="str">
        <f>IF(CV7="","",IF(CV7="-","【-】","【"&amp;SUBSTITUTE(TEXT(CV7,"#,##0.00"),"-","△")&amp;"】"))</f>
        <v>【54.90】</v>
      </c>
      <c r="CW6" s="36">
        <f>IF(CW7="",NA(),CW7)</f>
        <v>78.819999999999993</v>
      </c>
      <c r="CX6" s="36">
        <f t="shared" ref="CX6:DF6" si="11">IF(CX7="",NA(),CX7)</f>
        <v>80.13</v>
      </c>
      <c r="CY6" s="36">
        <f t="shared" si="11"/>
        <v>75.569999999999993</v>
      </c>
      <c r="CZ6" s="36">
        <f t="shared" si="11"/>
        <v>71.959999999999994</v>
      </c>
      <c r="DA6" s="36">
        <f t="shared" si="11"/>
        <v>69.3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2.84</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324418</v>
      </c>
      <c r="D7" s="38">
        <v>47</v>
      </c>
      <c r="E7" s="38">
        <v>1</v>
      </c>
      <c r="F7" s="38">
        <v>0</v>
      </c>
      <c r="G7" s="38">
        <v>0</v>
      </c>
      <c r="H7" s="38" t="s">
        <v>95</v>
      </c>
      <c r="I7" s="38" t="s">
        <v>96</v>
      </c>
      <c r="J7" s="38" t="s">
        <v>97</v>
      </c>
      <c r="K7" s="38" t="s">
        <v>98</v>
      </c>
      <c r="L7" s="38" t="s">
        <v>99</v>
      </c>
      <c r="M7" s="38" t="s">
        <v>100</v>
      </c>
      <c r="N7" s="39" t="s">
        <v>101</v>
      </c>
      <c r="O7" s="39" t="s">
        <v>102</v>
      </c>
      <c r="P7" s="39">
        <v>88.19</v>
      </c>
      <c r="Q7" s="39">
        <v>4180</v>
      </c>
      <c r="R7" s="39">
        <v>3270</v>
      </c>
      <c r="S7" s="39">
        <v>106.43</v>
      </c>
      <c r="T7" s="39">
        <v>30.72</v>
      </c>
      <c r="U7" s="39">
        <v>2844</v>
      </c>
      <c r="V7" s="39">
        <v>14.85</v>
      </c>
      <c r="W7" s="39">
        <v>191.52</v>
      </c>
      <c r="X7" s="39">
        <v>91</v>
      </c>
      <c r="Y7" s="39">
        <v>91.25</v>
      </c>
      <c r="Z7" s="39">
        <v>79.16</v>
      </c>
      <c r="AA7" s="39">
        <v>94.26</v>
      </c>
      <c r="AB7" s="39">
        <v>68.78</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830.57</v>
      </c>
      <c r="BF7" s="39">
        <v>862.68</v>
      </c>
      <c r="BG7" s="39">
        <v>1193.7</v>
      </c>
      <c r="BH7" s="39">
        <v>1215.77</v>
      </c>
      <c r="BI7" s="39">
        <v>1312.51</v>
      </c>
      <c r="BJ7" s="39">
        <v>1134.67</v>
      </c>
      <c r="BK7" s="39">
        <v>1144.79</v>
      </c>
      <c r="BL7" s="39">
        <v>1061.58</v>
      </c>
      <c r="BM7" s="39">
        <v>1007.7</v>
      </c>
      <c r="BN7" s="39">
        <v>1018.52</v>
      </c>
      <c r="BO7" s="39">
        <v>1084.05</v>
      </c>
      <c r="BP7" s="39">
        <v>79.27</v>
      </c>
      <c r="BQ7" s="39">
        <v>80.790000000000006</v>
      </c>
      <c r="BR7" s="39">
        <v>73.099999999999994</v>
      </c>
      <c r="BS7" s="39">
        <v>72.040000000000006</v>
      </c>
      <c r="BT7" s="39">
        <v>62.91</v>
      </c>
      <c r="BU7" s="39">
        <v>40.6</v>
      </c>
      <c r="BV7" s="39">
        <v>56.04</v>
      </c>
      <c r="BW7" s="39">
        <v>58.52</v>
      </c>
      <c r="BX7" s="39">
        <v>59.22</v>
      </c>
      <c r="BY7" s="39">
        <v>58.79</v>
      </c>
      <c r="BZ7" s="39">
        <v>53.46</v>
      </c>
      <c r="CA7" s="39">
        <v>301.22000000000003</v>
      </c>
      <c r="CB7" s="39">
        <v>305.51</v>
      </c>
      <c r="CC7" s="39">
        <v>331.73</v>
      </c>
      <c r="CD7" s="39">
        <v>354.65</v>
      </c>
      <c r="CE7" s="39">
        <v>405.15</v>
      </c>
      <c r="CF7" s="39">
        <v>440.03</v>
      </c>
      <c r="CG7" s="39">
        <v>304.35000000000002</v>
      </c>
      <c r="CH7" s="39">
        <v>296.3</v>
      </c>
      <c r="CI7" s="39">
        <v>292.89999999999998</v>
      </c>
      <c r="CJ7" s="39">
        <v>298.25</v>
      </c>
      <c r="CK7" s="39">
        <v>300.47000000000003</v>
      </c>
      <c r="CL7" s="39">
        <v>24.74</v>
      </c>
      <c r="CM7" s="39">
        <v>23.98</v>
      </c>
      <c r="CN7" s="39">
        <v>25.73</v>
      </c>
      <c r="CO7" s="39">
        <v>25.83</v>
      </c>
      <c r="CP7" s="39">
        <v>25.87</v>
      </c>
      <c r="CQ7" s="39">
        <v>57.29</v>
      </c>
      <c r="CR7" s="39">
        <v>55.9</v>
      </c>
      <c r="CS7" s="39">
        <v>57.3</v>
      </c>
      <c r="CT7" s="39">
        <v>56.76</v>
      </c>
      <c r="CU7" s="39">
        <v>56.04</v>
      </c>
      <c r="CV7" s="39">
        <v>54.9</v>
      </c>
      <c r="CW7" s="39">
        <v>78.819999999999993</v>
      </c>
      <c r="CX7" s="39">
        <v>80.13</v>
      </c>
      <c r="CY7" s="39">
        <v>75.569999999999993</v>
      </c>
      <c r="CZ7" s="39">
        <v>71.959999999999994</v>
      </c>
      <c r="DA7" s="39">
        <v>69.3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2.84</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2021-02-18T06:40:02Z</cp:lastPrinted>
  <dcterms:created xsi:type="dcterms:W3CDTF">2020-12-04T02:21:39Z</dcterms:created>
  <dcterms:modified xsi:type="dcterms:W3CDTF">2021-02-18T06:40:03Z</dcterms:modified>
  <cp:category/>
</cp:coreProperties>
</file>