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1分\下水\"/>
    </mc:Choice>
  </mc:AlternateContent>
  <workbookProtection workbookAlgorithmName="SHA-512" workbookHashValue="zFYIWb94h7aeqkqQn3xEE+fcerAKbk1Cu+pmDiqX/tKbn53/tzG7tfG0Wx3HQO5FuzuvxjuxpodlzPRbI7OwLA==" workbookSaltValue="msJwDZZTEpCoCw58PIi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<sst xmlns="http://schemas.openxmlformats.org/spreadsheetml/2006/main" count="236" uniqueCount="120">
  <si>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</si>
  <si>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</si>
  <si>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</si>
  <si>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</si>
  <si>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</si>
  <si>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</si>
  <si>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</si>
  <si>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</si>
  <si>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</si>
  <si>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</si>
  <si>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</si>
  <si>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</si>
  <si>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</si>
  <si>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</si>
  <si>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</si>
  <si>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</si>
  <si>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</si>
  <si>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</si>
  <si>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</si>
  <si>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</si>
  <si>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</si>
  <si>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</si>
  <si>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</si>
  <si>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</si>
  <si>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</si>
  <si>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</si>
  <si>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</si>
  <si>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</si>
  <si>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</si>
  <si>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</si>
  <si>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</si>
  <si>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</si>
  <si>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</si>
  <si>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</si>
  <si>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</si>
  <si>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</si>
  <si>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</si>
  <si>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</si>
  <si>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</si>
  <si>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</si>
  <si>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</si>
  <si>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</si>
  <si>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</si>
  <si>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</si>
  <si>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</si>
  <si>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</si>
  <si>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</si>
  <si>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</si>
  <si>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</si>
  <si>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</si>
  <si>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</si>
  <si>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</si>
  <si>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</si>
  <si>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</si>
  <si>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</si>
  <si>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</si>
  <si>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</si>
  <si>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</si>
  <si>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</si>
  <si>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</si>
  <si>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</si>
  <si>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</si>
  <si>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</si>
  <si>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</si>
  <si>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</si>
  <si>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</si>
  <si>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</si>
  <si>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</si>
  <si>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</si>
  <si>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</si>
  <si>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</si>
  <si>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</si>
  <si>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</si>
  <si>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</si>
  <si>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</si>
  <si>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</si>
  <si>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</si>
  <si>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</si>
  <si>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</si>
  <si>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</si>
  <si>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</si>
  <si>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</si>
  <si>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</si>
  <si>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</si>
  <si>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</si>
  <si>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</si>
  <si>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</si>
  <si>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</si>
  <si>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</si>
  <si>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</si>
  <si>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</si>
  <si>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</si>
  <si>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</si>
  <si>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</si>
  <si>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</si>
  <si>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</si>
  <si>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</si>
  <si>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</si>
  <si>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</si>
  <si>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</si>
  <si>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</si>
  <si>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</si>
  <si>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</si>
  <si>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</si>
  <si>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</si>
  <si>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</si>
  <si>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</si>
  <si>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</si>
  <si>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</si>
  <si>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</si>
  <si>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</si>
  <si>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</si>
  <si>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</si>
  <si>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</si>
  <si>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</si>
  <si>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</si>
  <si>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</si>
  <si>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供用開始が平成12年で布設から20年であり、まだ耐用年数を迎えていない。今後、老朽化に伴い修繕費用が必要になってくると想定される。
</t>
    <rPh sb="38" eb="40">
      <t>コンゴ</t>
    </rPh>
    <rPh sb="41" eb="44">
      <t>ロウキュウカ</t>
    </rPh>
    <rPh sb="45" eb="46">
      <t>トモナ</t>
    </rPh>
    <rPh sb="47" eb="49">
      <t>シュウゼン</t>
    </rPh>
    <rPh sb="49" eb="51">
      <t>ヒヨウ</t>
    </rPh>
    <rPh sb="52" eb="54">
      <t>ヒツヨウ</t>
    </rPh>
    <rPh sb="61" eb="63">
      <t>ソウテイ</t>
    </rPh>
    <phoneticPr fontId="4"/>
  </si>
  <si>
    <t>　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rPh sb="130" eb="131">
      <t>トウ</t>
    </rPh>
    <phoneticPr fontId="4"/>
  </si>
  <si>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一般会計負担額が増加したため、比率が下がり、使用料収入に対する企業債残高の割合が類似団体の平均値に近づいた。
⑤経費回収率
　前年度に比べ、使用料収入は増加し、回収率も上がったが、使用料で回収すべき経費をほとんど使用料で賄えていない状況である。適正な料金水準を保っていく必要がある。
⑥汚水処理原価
　有収水量１㎥あたりの汚水処理費が増加したが、類似団体の平均値を下回っているため、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施設の対応可能な処理能力に対する一日平均処理水量の割合が類似団体の平均値に対して下回っている。施設の利用状況や適正規模を検討する必要がある。
⑧水洗化率
　水洗便所設置済人口が増えたため、水洗化率が上がった。100％に近づけるよう水洗化率の向上の取組が必要である。
</t>
    <rPh sb="1" eb="4">
      <t>シュウエキテキ</t>
    </rPh>
    <rPh sb="4" eb="6">
      <t>シュウシ</t>
    </rPh>
    <rPh sb="6" eb="8">
      <t>ヒリツ</t>
    </rPh>
    <rPh sb="10" eb="13">
      <t>シヨウリョウ</t>
    </rPh>
    <rPh sb="13" eb="15">
      <t>シュウニュウ</t>
    </rPh>
    <rPh sb="16" eb="18">
      <t>イッパン</t>
    </rPh>
    <rPh sb="18" eb="20">
      <t>カイケイ</t>
    </rPh>
    <rPh sb="23" eb="25">
      <t>クリイレ</t>
    </rPh>
    <rPh sb="25" eb="26">
      <t>キン</t>
    </rPh>
    <rPh sb="26" eb="27">
      <t>ナド</t>
    </rPh>
    <rPh sb="28" eb="29">
      <t>ソウ</t>
    </rPh>
    <rPh sb="29" eb="31">
      <t>シュウエキ</t>
    </rPh>
    <rPh sb="36" eb="39">
      <t>チホウサイ</t>
    </rPh>
    <rPh sb="39" eb="41">
      <t>ショウカン</t>
    </rPh>
    <rPh sb="41" eb="42">
      <t>キン</t>
    </rPh>
    <rPh sb="43" eb="44">
      <t>クワ</t>
    </rPh>
    <rPh sb="46" eb="48">
      <t>ヒヨウ</t>
    </rPh>
    <rPh sb="49" eb="50">
      <t>マカナ</t>
    </rPh>
    <rPh sb="59" eb="60">
      <t>ソウ</t>
    </rPh>
    <rPh sb="60" eb="62">
      <t>シュウエキ</t>
    </rPh>
    <rPh sb="63" eb="65">
      <t>タイハン</t>
    </rPh>
    <rPh sb="66" eb="68">
      <t>イッパン</t>
    </rPh>
    <rPh sb="68" eb="70">
      <t>カイケイ</t>
    </rPh>
    <rPh sb="73" eb="75">
      <t>クリイレ</t>
    </rPh>
    <rPh sb="75" eb="76">
      <t>キン</t>
    </rPh>
    <rPh sb="77" eb="79">
      <t>イゾン</t>
    </rPh>
    <rPh sb="83" eb="85">
      <t>ジョウタイ</t>
    </rPh>
    <rPh sb="91" eb="93">
      <t>キギョウ</t>
    </rPh>
    <rPh sb="93" eb="94">
      <t>サイ</t>
    </rPh>
    <rPh sb="94" eb="96">
      <t>ザンダカ</t>
    </rPh>
    <rPh sb="96" eb="97">
      <t>タイ</t>
    </rPh>
    <rPh sb="97" eb="99">
      <t>ジギョウ</t>
    </rPh>
    <rPh sb="99" eb="101">
      <t>キボ</t>
    </rPh>
    <rPh sb="101" eb="103">
      <t>ヒリツ</t>
    </rPh>
    <rPh sb="127" eb="130">
      <t>シヨウリョウ</t>
    </rPh>
    <rPh sb="130" eb="132">
      <t>シュウニュウ</t>
    </rPh>
    <rPh sb="133" eb="134">
      <t>タイ</t>
    </rPh>
    <rPh sb="136" eb="138">
      <t>キギョウ</t>
    </rPh>
    <rPh sb="138" eb="139">
      <t>サイ</t>
    </rPh>
    <rPh sb="139" eb="141">
      <t>ザンダカ</t>
    </rPh>
    <rPh sb="142" eb="144">
      <t>ワリアイ</t>
    </rPh>
    <rPh sb="145" eb="147">
      <t>ルイジ</t>
    </rPh>
    <rPh sb="147" eb="149">
      <t>ダンタイ</t>
    </rPh>
    <rPh sb="150" eb="153">
      <t>ヘイキンチ</t>
    </rPh>
    <rPh sb="154" eb="155">
      <t>チカ</t>
    </rPh>
    <rPh sb="161" eb="163">
      <t>ケイヒ</t>
    </rPh>
    <rPh sb="163" eb="165">
      <t>カイシュウ</t>
    </rPh>
    <rPh sb="165" eb="166">
      <t>リツ</t>
    </rPh>
    <rPh sb="168" eb="169">
      <t>ゼン</t>
    </rPh>
    <rPh sb="170" eb="171">
      <t>ド</t>
    </rPh>
    <rPh sb="175" eb="178">
      <t>シヨウリョウ</t>
    </rPh>
    <rPh sb="185" eb="187">
      <t>カイシュウ</t>
    </rPh>
    <rPh sb="187" eb="188">
      <t>リツ</t>
    </rPh>
    <rPh sb="189" eb="190">
      <t>ア</t>
    </rPh>
    <rPh sb="195" eb="198">
      <t>シヨウリョウ</t>
    </rPh>
    <rPh sb="199" eb="201">
      <t>カイシュウ</t>
    </rPh>
    <rPh sb="204" eb="206">
      <t>ケイヒ</t>
    </rPh>
    <rPh sb="211" eb="214">
      <t>シヨウリョウ</t>
    </rPh>
    <rPh sb="215" eb="216">
      <t>マカナ</t>
    </rPh>
    <rPh sb="221" eb="223">
      <t>ジョウキョウ</t>
    </rPh>
    <rPh sb="248" eb="250">
      <t>オスイ</t>
    </rPh>
    <rPh sb="250" eb="252">
      <t>ショリ</t>
    </rPh>
    <rPh sb="252" eb="254">
      <t>ゲンカ</t>
    </rPh>
    <rPh sb="256" eb="258">
      <t>ユウシュウ</t>
    </rPh>
    <rPh sb="258" eb="260">
      <t>スイリョウ</t>
    </rPh>
    <rPh sb="266" eb="268">
      <t>オスイ</t>
    </rPh>
    <rPh sb="268" eb="270">
      <t>ショリ</t>
    </rPh>
    <rPh sb="270" eb="271">
      <t>ヒ</t>
    </rPh>
    <rPh sb="272" eb="274">
      <t>ゾウカ</t>
    </rPh>
    <rPh sb="278" eb="280">
      <t>ルイジ</t>
    </rPh>
    <rPh sb="280" eb="282">
      <t>ダンタイ</t>
    </rPh>
    <rPh sb="283" eb="286">
      <t>ヘイキンチ</t>
    </rPh>
    <rPh sb="287" eb="289">
      <t>シタマワ</t>
    </rPh>
    <rPh sb="296" eb="299">
      <t>コウリツテキ</t>
    </rPh>
    <rPh sb="300" eb="302">
      <t>オスイ</t>
    </rPh>
    <rPh sb="302" eb="304">
      <t>ショリ</t>
    </rPh>
    <rPh sb="305" eb="307">
      <t>ジッシ</t>
    </rPh>
    <rPh sb="317" eb="319">
      <t>ジョウタイ</t>
    </rPh>
    <rPh sb="323" eb="326">
      <t>チリテキ</t>
    </rPh>
    <rPh sb="326" eb="328">
      <t>ヨウイン</t>
    </rPh>
    <rPh sb="328" eb="329">
      <t>トウ</t>
    </rPh>
    <rPh sb="330" eb="331">
      <t>カンガ</t>
    </rPh>
    <rPh sb="338" eb="340">
      <t>ショリ</t>
    </rPh>
    <rPh sb="340" eb="342">
      <t>ホウホウ</t>
    </rPh>
    <rPh sb="343" eb="345">
      <t>ケントウ</t>
    </rPh>
    <rPh sb="351" eb="353">
      <t>ケイエイ</t>
    </rPh>
    <rPh sb="353" eb="355">
      <t>カイゼン</t>
    </rPh>
    <rPh sb="356" eb="358">
      <t>ヒツヨウ</t>
    </rPh>
    <rPh sb="364" eb="366">
      <t>シセツ</t>
    </rPh>
    <rPh sb="366" eb="369">
      <t>リヨウリツ</t>
    </rPh>
    <rPh sb="371" eb="373">
      <t>シセツ</t>
    </rPh>
    <rPh sb="374" eb="376">
      <t>タイオウ</t>
    </rPh>
    <rPh sb="376" eb="378">
      <t>カノウ</t>
    </rPh>
    <rPh sb="379" eb="381">
      <t>ショリ</t>
    </rPh>
    <rPh sb="381" eb="383">
      <t>ノウリョク</t>
    </rPh>
    <rPh sb="384" eb="385">
      <t>タイ</t>
    </rPh>
    <rPh sb="387" eb="389">
      <t>イチニチ</t>
    </rPh>
    <rPh sb="389" eb="391">
      <t>ヘイキン</t>
    </rPh>
    <rPh sb="391" eb="393">
      <t>ショリ</t>
    </rPh>
    <rPh sb="393" eb="395">
      <t>スイリョウ</t>
    </rPh>
    <rPh sb="396" eb="398">
      <t>ワリアイ</t>
    </rPh>
    <rPh sb="399" eb="401">
      <t>ルイジ</t>
    </rPh>
    <rPh sb="401" eb="403">
      <t>ダンタイ</t>
    </rPh>
    <rPh sb="404" eb="407">
      <t>ヘイキンチ</t>
    </rPh>
    <rPh sb="408" eb="409">
      <t>タイ</t>
    </rPh>
    <rPh sb="411" eb="413">
      <t>シタマワ</t>
    </rPh>
    <rPh sb="418" eb="420">
      <t>シセツ</t>
    </rPh>
    <rPh sb="421" eb="423">
      <t>リヨウ</t>
    </rPh>
    <rPh sb="423" eb="425">
      <t>ジョウキョウ</t>
    </rPh>
    <rPh sb="426" eb="428">
      <t>テキセイ</t>
    </rPh>
    <rPh sb="428" eb="430">
      <t>キボ</t>
    </rPh>
    <rPh sb="443" eb="446">
      <t>スイセンカ</t>
    </rPh>
    <rPh sb="446" eb="447">
      <t>リツ</t>
    </rPh>
    <rPh sb="449" eb="451">
      <t>スイセン</t>
    </rPh>
    <rPh sb="451" eb="453">
      <t>ベンジョ</t>
    </rPh>
    <rPh sb="453" eb="455">
      <t>セッチ</t>
    </rPh>
    <rPh sb="455" eb="456">
      <t>ズ</t>
    </rPh>
    <rPh sb="456" eb="458">
      <t>ジンコウ</t>
    </rPh>
    <rPh sb="459" eb="460">
      <t>フ</t>
    </rPh>
    <rPh sb="465" eb="468">
      <t>スイセンカ</t>
    </rPh>
    <rPh sb="468" eb="469">
      <t>リツ</t>
    </rPh>
    <rPh sb="470" eb="471">
      <t>ア</t>
    </rPh>
    <rPh sb="480" eb="481">
      <t>チカ</t>
    </rPh>
    <rPh sb="486" eb="489">
      <t>スイセンカ</t>
    </rPh>
    <rPh sb="489" eb="490">
      <t>リツ</t>
    </rPh>
    <rPh sb="491" eb="493">
      <t>コウジョウ</t>
    </rPh>
    <rPh sb="494" eb="496">
      <t>トリクミ</t>
    </rPh>
    <rPh sb="497" eb="4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</si>
</sst>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5-41E2-A7BB-8801E6A818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A5-41E2-A7BB-8801E6A818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14.71</c:v>
                </c:pt>
                <c:pt idx="1">
                  <c:v>14.71</c:v>
                </c:pt>
                <c:pt idx="2">
                  <c:v>14.71</c:v>
                </c:pt>
                <c:pt idx="3">
                  <c:v>17.649999999999999</c:v>
                </c:pt>
                <c:pt idx="4">
                  <c:v>20.59</c:v>
                </c:pt>
              </c:numCache>
            </c:numRef>
          </c:val>
          <c:extLst>
            <c:ext xmlns:c16="http://schemas.microsoft.com/office/drawing/2014/chart" uri="{C3380CC4-5D6E-409C-BE32-E72D297353CC}">
              <c16:uniqueId val="{00000000-315F-43F3-A49A-E2B72BD21A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315F-43F3-A49A-E2B72BD21A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95.45</c:v>
                </c:pt>
                <c:pt idx="1">
                  <c:v>95</c:v>
                </c:pt>
                <c:pt idx="2">
                  <c:v>95.45</c:v>
                </c:pt>
                <c:pt idx="3">
                  <c:v>86.36</c:v>
                </c:pt>
                <c:pt idx="4">
                  <c:v>95.45</c:v>
                </c:pt>
              </c:numCache>
            </c:numRef>
          </c:val>
          <c:extLst>
            <c:ext xmlns:c16="http://schemas.microsoft.com/office/drawing/2014/chart" uri="{C3380CC4-5D6E-409C-BE32-E72D297353CC}">
              <c16:uniqueId val="{00000000-76F5-454F-8A6A-9F52C115FA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76F5-454F-8A6A-9F52C115FA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99.48</c:v>
                </c:pt>
                <c:pt idx="1">
                  <c:v>101.32</c:v>
                </c:pt>
                <c:pt idx="2">
                  <c:v>97.35</c:v>
                </c:pt>
                <c:pt idx="3">
                  <c:v>99.45</c:v>
                </c:pt>
                <c:pt idx="4">
                  <c:v>96.25</c:v>
                </c:pt>
              </c:numCache>
            </c:numRef>
          </c:val>
          <c:extLst>
            <c:ext xmlns:c16="http://schemas.microsoft.com/office/drawing/2014/chart" uri="{C3380CC4-5D6E-409C-BE32-E72D297353CC}">
              <c16:uniqueId val="{00000000-13FF-4AD1-9081-AE034CDDE9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F-4AD1-9081-AE034CDDE9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6-410E-A953-3B929C2B4E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6-410E-A953-3B929C2B4E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3-4CC7-B6A0-842B9D3BE8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3-4CC7-B6A0-842B9D3BE8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1-441B-B5AA-7FAA54A209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1-441B-B5AA-7FAA54A209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3-4D0A-8ED4-1FEB24785F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3-4D0A-8ED4-1FEB24785F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3973.64</c:v>
                </c:pt>
                <c:pt idx="1">
                  <c:v>3828.29</c:v>
                </c:pt>
                <c:pt idx="2">
                  <c:v>2803.85</c:v>
                </c:pt>
                <c:pt idx="3">
                  <c:v>2661.14</c:v>
                </c:pt>
                <c:pt idx="4">
                  <c:v>311.24</c:v>
                </c:pt>
              </c:numCache>
            </c:numRef>
          </c:val>
          <c:extLst>
            <c:ext xmlns:c16="http://schemas.microsoft.com/office/drawing/2014/chart" uri="{C3380CC4-5D6E-409C-BE32-E72D297353CC}">
              <c16:uniqueId val="{00000000-D7ED-44D4-9B06-1B61751B9E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D7ED-44D4-9B06-1B61751B9E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20.260000000000002</c:v>
                </c:pt>
                <c:pt idx="1">
                  <c:v>20.32</c:v>
                </c:pt>
                <c:pt idx="2">
                  <c:v>22.27</c:v>
                </c:pt>
                <c:pt idx="3">
                  <c:v>35.979999999999997</c:v>
                </c:pt>
                <c:pt idx="4">
                  <c:v>36.31</c:v>
                </c:pt>
              </c:numCache>
            </c:numRef>
          </c:val>
          <c:extLst>
            <c:ext xmlns:c16="http://schemas.microsoft.com/office/drawing/2014/chart" uri="{C3380CC4-5D6E-409C-BE32-E72D297353CC}">
              <c16:uniqueId val="{00000000-B3AD-41DC-94A5-E41680572B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B3AD-41DC-94A5-E41680572B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766.8</c:v>
                </c:pt>
                <c:pt idx="1">
                  <c:v>771.97</c:v>
                </c:pt>
                <c:pt idx="2">
                  <c:v>701.24</c:v>
                </c:pt>
                <c:pt idx="3">
                  <c:v>432.09</c:v>
                </c:pt>
                <c:pt idx="4">
                  <c:v>439.46</c:v>
                </c:pt>
              </c:numCache>
            </c:numRef>
          </c:val>
          <c:extLst>
            <c:ext xmlns:c16="http://schemas.microsoft.com/office/drawing/2014/chart" uri="{C3380CC4-5D6E-409C-BE32-E72D297353CC}">
              <c16:uniqueId val="{00000000-7A33-4E8D-BE4F-967B576CFE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7A33-4E8D-BE4F-967B576CFE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37720</v>
      </c>
      <c r="AM8" s="69"/>
      <c r="AN8" s="69"/>
      <c r="AO8" s="69"/>
      <c r="AP8" s="69"/>
      <c r="AQ8" s="69"/>
      <c r="AR8" s="69"/>
      <c r="AS8" s="69"/>
      <c r="AT8" s="68">
        <f>データ!T6</f>
        <v>553.17999999999995</v>
      </c>
      <c r="AU8" s="68"/>
      <c r="AV8" s="68"/>
      <c r="AW8" s="68"/>
      <c r="AX8" s="68"/>
      <c r="AY8" s="68"/>
      <c r="AZ8" s="68"/>
      <c r="BA8" s="68"/>
      <c r="BB8" s="68">
        <f>データ!U6</f>
        <v>68.19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0.06</v>
      </c>
      <c r="Q10" s="68"/>
      <c r="R10" s="68"/>
      <c r="S10" s="68"/>
      <c r="T10" s="68"/>
      <c r="U10" s="68"/>
      <c r="V10" s="68"/>
      <c r="W10" s="68">
        <f>データ!Q6</f>
        <v>113.01</v>
      </c>
      <c r="X10" s="68"/>
      <c r="Y10" s="68"/>
      <c r="Z10" s="68"/>
      <c r="AA10" s="68"/>
      <c r="AB10" s="68"/>
      <c r="AC10" s="68"/>
      <c r="AD10" s="69">
        <f>データ!R6</f>
        <v>2678</v>
      </c>
      <c r="AE10" s="69"/>
      <c r="AF10" s="69"/>
      <c r="AG10" s="69"/>
      <c r="AH10" s="69"/>
      <c r="AI10" s="69"/>
      <c r="AJ10" s="69"/>
      <c r="AK10" s="2"/>
      <c r="AL10" s="69">
        <f>データ!V6</f>
        <v>22</v>
      </c>
      <c r="AM10" s="69"/>
      <c r="AN10" s="69"/>
      <c r="AO10" s="69"/>
      <c r="AP10" s="69"/>
      <c r="AQ10" s="69"/>
      <c r="AR10" s="69"/>
      <c r="AS10" s="69"/>
      <c r="AT10" s="68">
        <f>データ!W6</f>
        <v>0.12</v>
      </c>
      <c r="AU10" s="68"/>
      <c r="AV10" s="68"/>
      <c r="AW10" s="68"/>
      <c r="AX10" s="68"/>
      <c r="AY10" s="68"/>
      <c r="AZ10" s="68"/>
      <c r="BA10" s="68"/>
      <c r="BB10" s="68">
        <f>データ!X6</f>
        <v>183.33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At+XjT58MDh8FGqqlFqtH4l7E7FLYtzx7IZ6l559YIN3VWBTHoki4j5sOhLfDp/Hwr/a8pZiCCj/qnH4uhKkAw==" saltValue="uMUePoK8htu0d3C3s1Na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17</v>
      </c>
      <c r="F6" s="33">
        <f t="shared" si="3"/>
        <v>8</v>
      </c>
      <c r="G6" s="33">
        <f t="shared" si="3"/>
        <v>0</v>
      </c>
      <c r="H6" s="33" t="str">
        <f t="shared" si="3"/>
        <v>島根県　雲南市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0.06</v>
      </c>
      <c r="Q6" s="34">
        <f t="shared" si="3"/>
        <v>113.01</v>
      </c>
      <c r="R6" s="34">
        <f t="shared" si="3"/>
        <v>2678</v>
      </c>
      <c r="S6" s="34">
        <f t="shared" si="3"/>
        <v>37720</v>
      </c>
      <c r="T6" s="34">
        <f t="shared" si="3"/>
        <v>553.17999999999995</v>
      </c>
      <c r="U6" s="34">
        <f t="shared" si="3"/>
        <v>68.19</v>
      </c>
      <c r="V6" s="34">
        <f t="shared" si="3"/>
        <v>22</v>
      </c>
      <c r="W6" s="34">
        <f t="shared" si="3"/>
        <v>0.12</v>
      </c>
      <c r="X6" s="34">
        <f t="shared" si="3"/>
        <v>183.33</v>
      </c>
      <c r="Y6" s="35">
        <f>IF(Y7="",NA(),Y7)</f>
        <v>99.48</v>
      </c>
      <c r="Z6" s="35">
        <f t="shared" ref="Z6:AH6" si="4">IF(Z7="",NA(),Z7)</f>
        <v>101.32</v>
      </c>
      <c r="AA6" s="35">
        <f t="shared" si="4"/>
        <v>97.35</v>
      </c>
      <c r="AB6" s="35">
        <f t="shared" si="4"/>
        <v>99.45</v>
      </c>
      <c r="AC6" s="35">
        <f t="shared" si="4"/>
        <v>96.25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3973.64</v>
      </c>
      <c r="BG6" s="35">
        <f t="shared" ref="BG6:BO6" si="7">IF(BG7="",NA(),BG7)</f>
        <v>3828.29</v>
      </c>
      <c r="BH6" s="35">
        <f t="shared" si="7"/>
        <v>2803.85</v>
      </c>
      <c r="BI6" s="35">
        <f t="shared" si="7"/>
        <v>2661.14</v>
      </c>
      <c r="BJ6" s="35">
        <f t="shared" si="7"/>
        <v>311.24</v>
      </c>
      <c r="BK6" s="35">
        <f t="shared" si="7"/>
        <v>332.28</v>
      </c>
      <c r="BL6" s="35">
        <f t="shared" si="7"/>
        <v>274.07</v>
      </c>
      <c r="BM6" s="35">
        <f t="shared" si="7"/>
        <v>243.02</v>
      </c>
      <c r="BN6" s="35">
        <f t="shared" si="7"/>
        <v>196.19</v>
      </c>
      <c r="BO6" s="35">
        <f t="shared" si="7"/>
        <v>129.4</v>
      </c>
      <c r="BP6" s="34" t="str">
        <f>IF(BP7="","",IF(BP7="-","【-】","【"&amp;SUBSTITUTE(TEXT(BP7,"#,##0.00"),"-","△")&amp;"】"))</f>
        <v>【129.40】</v>
      </c>
      <c r="BQ6" s="35">
        <f>IF(BQ7="",NA(),BQ7)</f>
        <v>20.260000000000002</v>
      </c>
      <c r="BR6" s="35">
        <f t="shared" ref="BR6:BZ6" si="8">IF(BR7="",NA(),BR7)</f>
        <v>20.32</v>
      </c>
      <c r="BS6" s="35">
        <f t="shared" si="8"/>
        <v>22.27</v>
      </c>
      <c r="BT6" s="35">
        <f t="shared" si="8"/>
        <v>35.979999999999997</v>
      </c>
      <c r="BU6" s="35">
        <f t="shared" si="8"/>
        <v>36.31</v>
      </c>
      <c r="BV6" s="35">
        <f t="shared" si="8"/>
        <v>35.83</v>
      </c>
      <c r="BW6" s="35">
        <f t="shared" si="8"/>
        <v>37.06</v>
      </c>
      <c r="BX6" s="35">
        <f t="shared" si="8"/>
        <v>41.35</v>
      </c>
      <c r="BY6" s="35">
        <f t="shared" si="8"/>
        <v>39.07</v>
      </c>
      <c r="BZ6" s="35">
        <f t="shared" si="8"/>
        <v>38.409999999999997</v>
      </c>
      <c r="CA6" s="34" t="str">
        <f>IF(CA7="","",IF(CA7="-","【-】","【"&amp;SUBSTITUTE(TEXT(CA7,"#,##0.00"),"-","△")&amp;"】"))</f>
        <v>【38.41】</v>
      </c>
      <c r="CB6" s="35">
        <f>IF(CB7="",NA(),CB7)</f>
        <v>766.8</v>
      </c>
      <c r="CC6" s="35">
        <f t="shared" ref="CC6:CK6" si="9">IF(CC7="",NA(),CC7)</f>
        <v>771.97</v>
      </c>
      <c r="CD6" s="35">
        <f t="shared" si="9"/>
        <v>701.24</v>
      </c>
      <c r="CE6" s="35">
        <f t="shared" si="9"/>
        <v>432.09</v>
      </c>
      <c r="CF6" s="35">
        <f t="shared" si="9"/>
        <v>439.46</v>
      </c>
      <c r="CG6" s="35">
        <f t="shared" si="9"/>
        <v>528.37</v>
      </c>
      <c r="CH6" s="35">
        <f t="shared" si="9"/>
        <v>514.20000000000005</v>
      </c>
      <c r="CI6" s="35">
        <f t="shared" si="9"/>
        <v>456.7</v>
      </c>
      <c r="CJ6" s="35">
        <f t="shared" si="9"/>
        <v>485</v>
      </c>
      <c r="CK6" s="35">
        <f t="shared" si="9"/>
        <v>501.56</v>
      </c>
      <c r="CL6" s="34" t="str">
        <f>IF(CL7="","",IF(CL7="-","【-】","【"&amp;SUBSTITUTE(TEXT(CL7,"#,##0.00"),"-","△")&amp;"】"))</f>
        <v>【501.56】</v>
      </c>
      <c r="CM6" s="35">
        <f>IF(CM7="",NA(),CM7)</f>
        <v>14.71</v>
      </c>
      <c r="CN6" s="35">
        <f t="shared" ref="CN6:CV6" si="10">IF(CN7="",NA(),CN7)</f>
        <v>14.71</v>
      </c>
      <c r="CO6" s="35">
        <f t="shared" si="10"/>
        <v>14.71</v>
      </c>
      <c r="CP6" s="35">
        <f t="shared" si="10"/>
        <v>17.649999999999999</v>
      </c>
      <c r="CQ6" s="35">
        <f t="shared" si="10"/>
        <v>20.59</v>
      </c>
      <c r="CR6" s="35">
        <f t="shared" si="10"/>
        <v>27.46</v>
      </c>
      <c r="CS6" s="35">
        <f t="shared" si="10"/>
        <v>27.55</v>
      </c>
      <c r="CT6" s="35">
        <f t="shared" si="10"/>
        <v>27.26</v>
      </c>
      <c r="CU6" s="35">
        <f t="shared" si="10"/>
        <v>27.09</v>
      </c>
      <c r="CV6" s="35">
        <f t="shared" si="10"/>
        <v>26.64</v>
      </c>
      <c r="CW6" s="34" t="str">
        <f>IF(CW7="","",IF(CW7="-","【-】","【"&amp;SUBSTITUTE(TEXT(CW7,"#,##0.00"),"-","△")&amp;"】"))</f>
        <v>【26.64】</v>
      </c>
      <c r="CX6" s="35">
        <f>IF(CX7="",NA(),CX7)</f>
        <v>95.45</v>
      </c>
      <c r="CY6" s="35">
        <f t="shared" ref="CY6:DG6" si="11">IF(CY7="",NA(),CY7)</f>
        <v>95</v>
      </c>
      <c r="CZ6" s="35">
        <f t="shared" si="11"/>
        <v>95.45</v>
      </c>
      <c r="DA6" s="35">
        <f t="shared" si="11"/>
        <v>86.36</v>
      </c>
      <c r="DB6" s="35">
        <f t="shared" si="11"/>
        <v>95.45</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322091</v>
      </c>
      <c r="D7" s="37">
        <v>47</v>
      </c>
      <c r="E7" s="37">
        <v>17</v>
      </c>
      <c r="F7" s="37">
        <v>8</v>
      </c>
      <c r="G7" s="37">
        <v>0</v>
      </c>
      <c r="H7" s="37" t="s">
        <v>98</v>
      </c>
      <c r="I7" s="37" t="s">
        <v>99</v>
      </c>
      <c r="J7" s="37" t="s">
        <v>100</v>
      </c>
      <c r="K7" s="37" t="s">
        <v>101</v>
      </c>
      <c r="L7" s="37" t="s">
        <v>102</v>
      </c>
      <c r="M7" s="37" t="s">
        <v>103</v>
      </c>
      <c r="N7" s="38" t="s">
        <v>104</v>
      </c>
      <c r="O7" s="38" t="s">
        <v>105</v>
      </c>
      <c r="P7" s="38">
        <v>0.06</v>
      </c>
      <c r="Q7" s="38">
        <v>113.01</v>
      </c>
      <c r="R7" s="38">
        <v>2678</v>
      </c>
      <c r="S7" s="38">
        <v>37720</v>
      </c>
      <c r="T7" s="38">
        <v>553.17999999999995</v>
      </c>
      <c r="U7" s="38">
        <v>68.19</v>
      </c>
      <c r="V7" s="38">
        <v>22</v>
      </c>
      <c r="W7" s="38">
        <v>0.12</v>
      </c>
      <c r="X7" s="38">
        <v>183.33</v>
      </c>
      <c r="Y7" s="38">
        <v>99.48</v>
      </c>
      <c r="Z7" s="38">
        <v>101.32</v>
      </c>
      <c r="AA7" s="38">
        <v>97.35</v>
      </c>
      <c r="AB7" s="38">
        <v>99.45</v>
      </c>
      <c r="AC7" s="38">
        <v>96.25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3973.64</v>
      </c>
      <c r="BG7" s="38">
        <v>3828.29</v>
      </c>
      <c r="BH7" s="38">
        <v>2803.85</v>
      </c>
      <c r="BI7" s="38">
        <v>2661.14</v>
      </c>
      <c r="BJ7" s="38">
        <v>311.24</v>
      </c>
      <c r="BK7" s="38">
        <v>332.28</v>
      </c>
      <c r="BL7" s="38">
        <v>274.07</v>
      </c>
      <c r="BM7" s="38">
        <v>243.02</v>
      </c>
      <c r="BN7" s="38">
        <v>196.19</v>
      </c>
      <c r="BO7" s="38">
        <v>129.4</v>
      </c>
      <c r="BP7" s="38">
        <v>129.4</v>
      </c>
      <c r="BQ7" s="38">
        <v>20.260000000000002</v>
      </c>
      <c r="BR7" s="38">
        <v>20.32</v>
      </c>
      <c r="BS7" s="38">
        <v>22.27</v>
      </c>
      <c r="BT7" s="38">
        <v>35.979999999999997</v>
      </c>
      <c r="BU7" s="38">
        <v>36.31</v>
      </c>
      <c r="BV7" s="38">
        <v>35.83</v>
      </c>
      <c r="BW7" s="38">
        <v>37.06</v>
      </c>
      <c r="BX7" s="38">
        <v>41.35</v>
      </c>
      <c r="BY7" s="38">
        <v>39.07</v>
      </c>
      <c r="BZ7" s="38">
        <v>38.409999999999997</v>
      </c>
      <c r="CA7" s="38">
        <v>38.409999999999997</v>
      </c>
      <c r="CB7" s="38">
        <v>766.8</v>
      </c>
      <c r="CC7" s="38">
        <v>771.97</v>
      </c>
      <c r="CD7" s="38">
        <v>701.24</v>
      </c>
      <c r="CE7" s="38">
        <v>432.09</v>
      </c>
      <c r="CF7" s="38">
        <v>439.46</v>
      </c>
      <c r="CG7" s="38">
        <v>528.37</v>
      </c>
      <c r="CH7" s="38">
        <v>514.20000000000005</v>
      </c>
      <c r="CI7" s="38">
        <v>456.7</v>
      </c>
      <c r="CJ7" s="38">
        <v>485</v>
      </c>
      <c r="CK7" s="38">
        <v>501.56</v>
      </c>
      <c r="CL7" s="38">
        <v>501.56</v>
      </c>
      <c r="CM7" s="38">
        <v>14.71</v>
      </c>
      <c r="CN7" s="38">
        <v>14.71</v>
      </c>
      <c r="CO7" s="38">
        <v>14.71</v>
      </c>
      <c r="CP7" s="38">
        <v>17.649999999999999</v>
      </c>
      <c r="CQ7" s="38">
        <v>20.59</v>
      </c>
      <c r="CR7" s="38">
        <v>27.46</v>
      </c>
      <c r="CS7" s="38">
        <v>27.55</v>
      </c>
      <c r="CT7" s="38">
        <v>27.26</v>
      </c>
      <c r="CU7" s="38">
        <v>27.09</v>
      </c>
      <c r="CV7" s="38">
        <v>26.64</v>
      </c>
      <c r="CW7" s="38">
        <v>26.64</v>
      </c>
      <c r="CX7" s="38">
        <v>95.45</v>
      </c>
      <c r="CY7" s="38">
        <v>95</v>
      </c>
      <c r="CZ7" s="38">
        <v>95.45</v>
      </c>
      <c r="DA7" s="38">
        <v>86.36</v>
      </c>
      <c r="DB7" s="38">
        <v>95.45</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2021-02-08T05:36:52Z</cp:lastPrinted>
  <dcterms:created xsi:type="dcterms:W3CDTF">2020-12-04T03:13:49Z</dcterms:created>
  <dcterms:modified xsi:type="dcterms:W3CDTF">2021-02-08T05:37:38Z</dcterms:modified>
  <cp:category/>
</cp:coreProperties>
</file>